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526"/>
  </bookViews>
  <sheets>
    <sheet name="Caxs gorcarnakan" sheetId="8" r:id="rId1"/>
    <sheet name="Caxser" sheetId="7" state="hidden" r:id="rId2"/>
    <sheet name="tntesagitakan" sheetId="9" r:id="rId3"/>
  </sheets>
  <definedNames>
    <definedName name="_xlnm.Print_Titles" localSheetId="0">'Caxs gorcarnakan'!$B:$B,'Caxs gorcarnakan'!$4:$9</definedName>
    <definedName name="_xlnm.Print_Titles" localSheetId="1">Caxser!$A:$A,Caxser!$4:$10</definedName>
  </definedNames>
  <calcPr calcId="144525"/>
</workbook>
</file>

<file path=xl/calcChain.xml><?xml version="1.0" encoding="utf-8"?>
<calcChain xmlns="http://schemas.openxmlformats.org/spreadsheetml/2006/main">
  <c r="AR52" i="9" l="1"/>
  <c r="AQ52" i="9"/>
  <c r="H52" i="9"/>
  <c r="G52" i="9"/>
  <c r="F52" i="9"/>
  <c r="E52" i="9"/>
  <c r="D52" i="9"/>
  <c r="C52" i="9"/>
  <c r="AR51" i="9"/>
  <c r="AQ51" i="9"/>
  <c r="H51" i="9"/>
  <c r="G51" i="9"/>
  <c r="F51" i="9"/>
  <c r="E51" i="9"/>
  <c r="D51" i="9"/>
  <c r="C51" i="9"/>
  <c r="AR50" i="9"/>
  <c r="AQ50" i="9"/>
  <c r="H50" i="9"/>
  <c r="G50" i="9"/>
  <c r="F50" i="9"/>
  <c r="E50" i="9"/>
  <c r="D50" i="9"/>
  <c r="C50" i="9"/>
  <c r="AR49" i="9"/>
  <c r="AQ49" i="9"/>
  <c r="H49" i="9"/>
  <c r="G49" i="9"/>
  <c r="F49" i="9"/>
  <c r="E49" i="9"/>
  <c r="D49" i="9"/>
  <c r="C49" i="9"/>
  <c r="AR48" i="9"/>
  <c r="AQ48" i="9"/>
  <c r="H48" i="9"/>
  <c r="G48" i="9"/>
  <c r="F48" i="9"/>
  <c r="E48" i="9"/>
  <c r="D48" i="9"/>
  <c r="C48" i="9"/>
  <c r="AR47" i="9"/>
  <c r="AQ47" i="9"/>
  <c r="H47" i="9"/>
  <c r="G47" i="9"/>
  <c r="F47" i="9"/>
  <c r="E47" i="9"/>
  <c r="D47" i="9"/>
  <c r="C47" i="9"/>
  <c r="AR46" i="9"/>
  <c r="AQ46" i="9"/>
  <c r="H46" i="9"/>
  <c r="G46" i="9"/>
  <c r="F46" i="9"/>
  <c r="E46" i="9"/>
  <c r="D46" i="9"/>
  <c r="C46" i="9"/>
  <c r="AR45" i="9"/>
  <c r="AQ45" i="9"/>
  <c r="H45" i="9"/>
  <c r="G45" i="9"/>
  <c r="F45" i="9"/>
  <c r="E45" i="9"/>
  <c r="D45" i="9"/>
  <c r="C45" i="9"/>
  <c r="AR44" i="9"/>
  <c r="AQ44" i="9"/>
  <c r="H44" i="9"/>
  <c r="G44" i="9"/>
  <c r="F44" i="9"/>
  <c r="E44" i="9"/>
  <c r="D44" i="9"/>
  <c r="C44" i="9"/>
  <c r="AR43" i="9"/>
  <c r="AQ43" i="9"/>
  <c r="H43" i="9"/>
  <c r="G43" i="9"/>
  <c r="F43" i="9"/>
  <c r="E43" i="9"/>
  <c r="D43" i="9"/>
  <c r="C43" i="9"/>
  <c r="AR42" i="9"/>
  <c r="AQ42" i="9"/>
  <c r="H42" i="9"/>
  <c r="G42" i="9"/>
  <c r="F42" i="9"/>
  <c r="E42" i="9"/>
  <c r="D42" i="9"/>
  <c r="C42" i="9"/>
  <c r="AR41" i="9"/>
  <c r="AQ41" i="9"/>
  <c r="H41" i="9"/>
  <c r="G41" i="9"/>
  <c r="F41" i="9"/>
  <c r="E41" i="9"/>
  <c r="D41" i="9"/>
  <c r="C41" i="9"/>
  <c r="AR40" i="9"/>
  <c r="AQ40" i="9"/>
  <c r="H40" i="9"/>
  <c r="G40" i="9"/>
  <c r="F40" i="9"/>
  <c r="E40" i="9"/>
  <c r="D40" i="9"/>
  <c r="C40" i="9"/>
  <c r="AR39" i="9"/>
  <c r="AQ39" i="9"/>
  <c r="H39" i="9"/>
  <c r="G39" i="9"/>
  <c r="F39" i="9"/>
  <c r="E39" i="9"/>
  <c r="D39" i="9"/>
  <c r="C39" i="9"/>
  <c r="AR38" i="9"/>
  <c r="AQ38" i="9"/>
  <c r="H38" i="9"/>
  <c r="G38" i="9"/>
  <c r="F38" i="9"/>
  <c r="E38" i="9"/>
  <c r="D38" i="9"/>
  <c r="C38" i="9"/>
  <c r="AR37" i="9"/>
  <c r="AQ37" i="9"/>
  <c r="H37" i="9"/>
  <c r="G37" i="9"/>
  <c r="F37" i="9"/>
  <c r="E37" i="9"/>
  <c r="D37" i="9"/>
  <c r="C37" i="9"/>
  <c r="AR36" i="9"/>
  <c r="AQ36" i="9"/>
  <c r="H36" i="9"/>
  <c r="G36" i="9"/>
  <c r="F36" i="9"/>
  <c r="E36" i="9"/>
  <c r="D36" i="9"/>
  <c r="C36" i="9"/>
  <c r="AR35" i="9"/>
  <c r="AQ35" i="9"/>
  <c r="H35" i="9"/>
  <c r="G35" i="9"/>
  <c r="F35" i="9"/>
  <c r="E35" i="9"/>
  <c r="D35" i="9"/>
  <c r="C35" i="9"/>
  <c r="AR34" i="9"/>
  <c r="AQ34" i="9"/>
  <c r="H34" i="9"/>
  <c r="G34" i="9"/>
  <c r="F34" i="9"/>
  <c r="E34" i="9"/>
  <c r="D34" i="9"/>
  <c r="C34" i="9"/>
  <c r="AR33" i="9"/>
  <c r="AQ33" i="9"/>
  <c r="H33" i="9"/>
  <c r="G33" i="9"/>
  <c r="F33" i="9"/>
  <c r="E33" i="9"/>
  <c r="D33" i="9"/>
  <c r="C33" i="9"/>
  <c r="AR32" i="9"/>
  <c r="AQ32" i="9"/>
  <c r="H32" i="9"/>
  <c r="G32" i="9"/>
  <c r="F32" i="9"/>
  <c r="E32" i="9"/>
  <c r="D32" i="9"/>
  <c r="C32" i="9"/>
  <c r="AR31" i="9"/>
  <c r="AQ31" i="9"/>
  <c r="H31" i="9"/>
  <c r="G31" i="9"/>
  <c r="F31" i="9"/>
  <c r="E31" i="9"/>
  <c r="D31" i="9"/>
  <c r="C31" i="9"/>
  <c r="AR30" i="9"/>
  <c r="AQ30" i="9"/>
  <c r="H30" i="9"/>
  <c r="G30" i="9"/>
  <c r="F30" i="9"/>
  <c r="E30" i="9"/>
  <c r="D30" i="9"/>
  <c r="C30" i="9"/>
  <c r="AR29" i="9"/>
  <c r="AQ29" i="9"/>
  <c r="H29" i="9"/>
  <c r="G29" i="9"/>
  <c r="F29" i="9"/>
  <c r="E29" i="9"/>
  <c r="D29" i="9"/>
  <c r="C29" i="9"/>
  <c r="AR28" i="9"/>
  <c r="AQ28" i="9"/>
  <c r="H28" i="9"/>
  <c r="G28" i="9"/>
  <c r="F28" i="9"/>
  <c r="E28" i="9"/>
  <c r="D28" i="9"/>
  <c r="C28" i="9"/>
  <c r="AR27" i="9"/>
  <c r="AQ27" i="9"/>
  <c r="H27" i="9"/>
  <c r="G27" i="9"/>
  <c r="F27" i="9"/>
  <c r="E27" i="9"/>
  <c r="D27" i="9"/>
  <c r="C27" i="9"/>
  <c r="AR26" i="9"/>
  <c r="AQ26" i="9"/>
  <c r="H26" i="9"/>
  <c r="G26" i="9"/>
  <c r="F26" i="9"/>
  <c r="E26" i="9"/>
  <c r="D26" i="9"/>
  <c r="C26" i="9"/>
  <c r="AR25" i="9"/>
  <c r="AQ25" i="9"/>
  <c r="H25" i="9"/>
  <c r="G25" i="9"/>
  <c r="F25" i="9"/>
  <c r="E25" i="9"/>
  <c r="D25" i="9"/>
  <c r="C25" i="9"/>
  <c r="AR24" i="9"/>
  <c r="AQ24" i="9"/>
  <c r="H24" i="9"/>
  <c r="G24" i="9"/>
  <c r="F24" i="9"/>
  <c r="E24" i="9"/>
  <c r="D24" i="9"/>
  <c r="C24" i="9"/>
  <c r="AR23" i="9"/>
  <c r="AQ23" i="9"/>
  <c r="H23" i="9"/>
  <c r="G23" i="9"/>
  <c r="F23" i="9"/>
  <c r="E23" i="9"/>
  <c r="D23" i="9"/>
  <c r="C23" i="9"/>
  <c r="AR22" i="9"/>
  <c r="AQ22" i="9"/>
  <c r="H22" i="9"/>
  <c r="G22" i="9"/>
  <c r="F22" i="9"/>
  <c r="E22" i="9"/>
  <c r="D22" i="9"/>
  <c r="C22" i="9"/>
  <c r="AR21" i="9"/>
  <c r="AQ21" i="9"/>
  <c r="H21" i="9"/>
  <c r="G21" i="9"/>
  <c r="F21" i="9"/>
  <c r="E21" i="9"/>
  <c r="D21" i="9"/>
  <c r="C21" i="9"/>
  <c r="AR20" i="9"/>
  <c r="AQ20" i="9"/>
  <c r="H20" i="9"/>
  <c r="G20" i="9"/>
  <c r="F20" i="9"/>
  <c r="E20" i="9"/>
  <c r="D20" i="9"/>
  <c r="C20" i="9"/>
  <c r="AR19" i="9"/>
  <c r="AQ19" i="9"/>
  <c r="H19" i="9"/>
  <c r="G19" i="9"/>
  <c r="F19" i="9"/>
  <c r="E19" i="9"/>
  <c r="D19" i="9"/>
  <c r="C19" i="9"/>
  <c r="AR18" i="9"/>
  <c r="AQ18" i="9"/>
  <c r="H18" i="9"/>
  <c r="G18" i="9"/>
  <c r="F18" i="9"/>
  <c r="E18" i="9"/>
  <c r="D18" i="9"/>
  <c r="C18" i="9"/>
  <c r="AR17" i="9"/>
  <c r="AQ17" i="9"/>
  <c r="H17" i="9"/>
  <c r="G17" i="9"/>
  <c r="F17" i="9"/>
  <c r="E17" i="9"/>
  <c r="D17" i="9"/>
  <c r="C17" i="9"/>
  <c r="AR16" i="9"/>
  <c r="AQ16" i="9"/>
  <c r="H16" i="9"/>
  <c r="G16" i="9"/>
  <c r="F16" i="9"/>
  <c r="E16" i="9"/>
  <c r="D16" i="9"/>
  <c r="C16" i="9"/>
  <c r="AR15" i="9"/>
  <c r="AQ15" i="9"/>
  <c r="H15" i="9"/>
  <c r="G15" i="9"/>
  <c r="F15" i="9"/>
  <c r="E15" i="9"/>
  <c r="D15" i="9"/>
  <c r="C15" i="9"/>
  <c r="AR14" i="9"/>
  <c r="AQ14" i="9"/>
  <c r="H14" i="9"/>
  <c r="G14" i="9"/>
  <c r="F14" i="9"/>
  <c r="E14" i="9"/>
  <c r="D14" i="9"/>
  <c r="C14" i="9"/>
  <c r="AR13" i="9"/>
  <c r="AQ13" i="9"/>
  <c r="H13" i="9"/>
  <c r="G13" i="9"/>
  <c r="F13" i="9"/>
  <c r="E13" i="9"/>
  <c r="D13" i="9"/>
  <c r="C13" i="9"/>
  <c r="AR12" i="9"/>
  <c r="AQ12" i="9"/>
  <c r="H12" i="9"/>
  <c r="G12" i="9"/>
  <c r="F12" i="9"/>
  <c r="E12" i="9"/>
  <c r="D12" i="9"/>
  <c r="C12" i="9"/>
  <c r="AR11" i="9"/>
  <c r="AQ11" i="9"/>
  <c r="H11" i="9"/>
  <c r="G11" i="9"/>
  <c r="F11" i="9"/>
  <c r="E11" i="9"/>
  <c r="D11" i="9"/>
  <c r="C11" i="9"/>
  <c r="AR10" i="9"/>
  <c r="AQ10" i="9"/>
  <c r="H10" i="9"/>
  <c r="G10" i="9"/>
  <c r="F10" i="9"/>
  <c r="E10" i="9"/>
  <c r="D10" i="9"/>
  <c r="C10" i="9"/>
  <c r="DJ18" i="8"/>
  <c r="DK18" i="8"/>
  <c r="DJ24" i="8"/>
  <c r="DK24" i="8"/>
  <c r="DJ39" i="8"/>
  <c r="DK39" i="8"/>
  <c r="DJ11" i="8"/>
  <c r="DK11" i="8"/>
  <c r="DJ47" i="8"/>
  <c r="DK47" i="8"/>
  <c r="DJ17" i="8"/>
  <c r="DK17" i="8"/>
  <c r="DJ19" i="8"/>
  <c r="DK19" i="8"/>
  <c r="DJ20" i="8"/>
  <c r="DK20" i="8"/>
  <c r="DJ21" i="8"/>
  <c r="DK21" i="8"/>
  <c r="DJ40" i="8"/>
  <c r="DK40" i="8"/>
  <c r="DJ22" i="8"/>
  <c r="DK22" i="8"/>
  <c r="DJ23" i="8"/>
  <c r="DK23" i="8"/>
  <c r="DJ25" i="8"/>
  <c r="DK25" i="8"/>
  <c r="DJ28" i="8"/>
  <c r="DK28" i="8"/>
  <c r="DJ27" i="8"/>
  <c r="DK27" i="8"/>
  <c r="DJ26" i="8"/>
  <c r="DK26" i="8"/>
  <c r="DJ41" i="8"/>
  <c r="DK41" i="8"/>
  <c r="DJ29" i="8"/>
  <c r="DK29" i="8"/>
  <c r="DJ42" i="8"/>
  <c r="DK42" i="8"/>
  <c r="DJ13" i="8"/>
  <c r="DK13" i="8"/>
  <c r="DJ31" i="8"/>
  <c r="DK31" i="8"/>
  <c r="DJ30" i="8"/>
  <c r="DK30" i="8"/>
  <c r="DJ32" i="8"/>
  <c r="DK32" i="8"/>
  <c r="DJ33" i="8"/>
  <c r="DK33" i="8"/>
  <c r="DJ14" i="8"/>
  <c r="DK14" i="8"/>
  <c r="DJ43" i="8"/>
  <c r="DK43" i="8"/>
  <c r="DJ44" i="8"/>
  <c r="DK44" i="8"/>
  <c r="DJ45" i="8"/>
  <c r="DK45" i="8"/>
  <c r="DJ46" i="8"/>
  <c r="DK46" i="8"/>
  <c r="DJ34" i="8"/>
  <c r="DK34" i="8"/>
  <c r="DJ48" i="8"/>
  <c r="DK48" i="8"/>
  <c r="DJ35" i="8"/>
  <c r="DK35" i="8"/>
  <c r="DJ12" i="8"/>
  <c r="DK12" i="8"/>
  <c r="DJ36" i="8"/>
  <c r="DK36" i="8"/>
  <c r="DJ37" i="8"/>
  <c r="DK37" i="8"/>
  <c r="DJ16" i="8"/>
  <c r="DK16" i="8"/>
  <c r="DJ38" i="8"/>
  <c r="DK38" i="8"/>
  <c r="DJ15" i="8"/>
  <c r="DK15" i="8"/>
  <c r="DJ49" i="8"/>
  <c r="DK49" i="8"/>
  <c r="DJ50" i="8"/>
  <c r="DK50" i="8"/>
  <c r="DJ51" i="8"/>
  <c r="DK51" i="8"/>
  <c r="DJ52" i="8"/>
  <c r="DK52" i="8"/>
  <c r="F18" i="8"/>
  <c r="H18" i="8"/>
  <c r="D18" i="8"/>
  <c r="G18" i="8"/>
  <c r="I18" i="8"/>
  <c r="E18" i="8" s="1"/>
  <c r="F24" i="8"/>
  <c r="H24" i="8"/>
  <c r="G24" i="8"/>
  <c r="I24" i="8"/>
  <c r="E24" i="8" s="1"/>
  <c r="F39" i="8"/>
  <c r="H39" i="8"/>
  <c r="G39" i="8"/>
  <c r="I39" i="8"/>
  <c r="E39" i="8" s="1"/>
  <c r="F11" i="8"/>
  <c r="H11" i="8"/>
  <c r="D11" i="8"/>
  <c r="G11" i="8"/>
  <c r="I11" i="8"/>
  <c r="E11" i="8" s="1"/>
  <c r="F47" i="8"/>
  <c r="D47" i="8" s="1"/>
  <c r="H47" i="8"/>
  <c r="G47" i="8"/>
  <c r="I47" i="8"/>
  <c r="E47" i="8"/>
  <c r="F17" i="8"/>
  <c r="H17" i="8"/>
  <c r="D17" i="8" s="1"/>
  <c r="G17" i="8"/>
  <c r="I17" i="8"/>
  <c r="E17" i="8"/>
  <c r="F19" i="8"/>
  <c r="H19" i="8"/>
  <c r="G19" i="8"/>
  <c r="I19" i="8"/>
  <c r="E19" i="8" s="1"/>
  <c r="F20" i="8"/>
  <c r="H20" i="8"/>
  <c r="D20" i="8"/>
  <c r="G20" i="8"/>
  <c r="I20" i="8"/>
  <c r="E20" i="8" s="1"/>
  <c r="F21" i="8"/>
  <c r="H21" i="8"/>
  <c r="G21" i="8"/>
  <c r="I21" i="8"/>
  <c r="E21" i="8"/>
  <c r="F40" i="8"/>
  <c r="H40" i="8"/>
  <c r="D40" i="8" s="1"/>
  <c r="G40" i="8"/>
  <c r="I40" i="8"/>
  <c r="E40" i="8"/>
  <c r="F22" i="8"/>
  <c r="H22" i="8"/>
  <c r="G22" i="8"/>
  <c r="I22" i="8"/>
  <c r="E22" i="8" s="1"/>
  <c r="F23" i="8"/>
  <c r="H23" i="8"/>
  <c r="D23" i="8"/>
  <c r="G23" i="8"/>
  <c r="I23" i="8"/>
  <c r="E23" i="8" s="1"/>
  <c r="F25" i="8"/>
  <c r="D25" i="8" s="1"/>
  <c r="H25" i="8"/>
  <c r="G25" i="8"/>
  <c r="I25" i="8"/>
  <c r="E25" i="8"/>
  <c r="F28" i="8"/>
  <c r="H28" i="8"/>
  <c r="D28" i="8" s="1"/>
  <c r="G28" i="8"/>
  <c r="I28" i="8"/>
  <c r="E28" i="8"/>
  <c r="F27" i="8"/>
  <c r="H27" i="8"/>
  <c r="G27" i="8"/>
  <c r="I27" i="8"/>
  <c r="E27" i="8" s="1"/>
  <c r="F26" i="8"/>
  <c r="H26" i="8"/>
  <c r="D26" i="8"/>
  <c r="G26" i="8"/>
  <c r="I26" i="8"/>
  <c r="E26" i="8" s="1"/>
  <c r="F41" i="8"/>
  <c r="H41" i="8"/>
  <c r="G41" i="8"/>
  <c r="I41" i="8"/>
  <c r="E41" i="8"/>
  <c r="F29" i="8"/>
  <c r="H29" i="8"/>
  <c r="D29" i="8" s="1"/>
  <c r="G29" i="8"/>
  <c r="I29" i="8"/>
  <c r="E29" i="8"/>
  <c r="F42" i="8"/>
  <c r="H42" i="8"/>
  <c r="G42" i="8"/>
  <c r="I42" i="8"/>
  <c r="E42" i="8" s="1"/>
  <c r="F13" i="8"/>
  <c r="H13" i="8"/>
  <c r="D13" i="8"/>
  <c r="G13" i="8"/>
  <c r="I13" i="8"/>
  <c r="E13" i="8" s="1"/>
  <c r="F31" i="8"/>
  <c r="D31" i="8" s="1"/>
  <c r="H31" i="8"/>
  <c r="G31" i="8"/>
  <c r="I31" i="8"/>
  <c r="E31" i="8"/>
  <c r="F30" i="8"/>
  <c r="H30" i="8"/>
  <c r="D30" i="8" s="1"/>
  <c r="G30" i="8"/>
  <c r="I30" i="8"/>
  <c r="E30" i="8"/>
  <c r="F32" i="8"/>
  <c r="H32" i="8"/>
  <c r="G32" i="8"/>
  <c r="I32" i="8"/>
  <c r="E32" i="8" s="1"/>
  <c r="F33" i="8"/>
  <c r="H33" i="8"/>
  <c r="D33" i="8"/>
  <c r="G33" i="8"/>
  <c r="I33" i="8"/>
  <c r="E33" i="8" s="1"/>
  <c r="F14" i="8"/>
  <c r="H14" i="8"/>
  <c r="G14" i="8"/>
  <c r="I14" i="8"/>
  <c r="E14" i="8"/>
  <c r="F43" i="8"/>
  <c r="H43" i="8"/>
  <c r="D43" i="8" s="1"/>
  <c r="G43" i="8"/>
  <c r="I43" i="8"/>
  <c r="E43" i="8"/>
  <c r="F44" i="8"/>
  <c r="H44" i="8"/>
  <c r="G44" i="8"/>
  <c r="I44" i="8"/>
  <c r="E44" i="8" s="1"/>
  <c r="F45" i="8"/>
  <c r="H45" i="8"/>
  <c r="D45" i="8"/>
  <c r="G45" i="8"/>
  <c r="I45" i="8"/>
  <c r="E45" i="8" s="1"/>
  <c r="F46" i="8"/>
  <c r="D46" i="8" s="1"/>
  <c r="H46" i="8"/>
  <c r="G46" i="8"/>
  <c r="I46" i="8"/>
  <c r="E46" i="8"/>
  <c r="F34" i="8"/>
  <c r="H34" i="8"/>
  <c r="G34" i="8"/>
  <c r="I34" i="8"/>
  <c r="E34" i="8" s="1"/>
  <c r="F48" i="8"/>
  <c r="H48" i="8"/>
  <c r="D48" i="8"/>
  <c r="G48" i="8"/>
  <c r="I48" i="8"/>
  <c r="E48" i="8" s="1"/>
  <c r="F35" i="8"/>
  <c r="D35" i="8" s="1"/>
  <c r="H35" i="8"/>
  <c r="G35" i="8"/>
  <c r="I35" i="8"/>
  <c r="E35" i="8"/>
  <c r="F12" i="8"/>
  <c r="H12" i="8"/>
  <c r="G12" i="8"/>
  <c r="I12" i="8"/>
  <c r="E12" i="8" s="1"/>
  <c r="F36" i="8"/>
  <c r="H36" i="8"/>
  <c r="D36" i="8"/>
  <c r="G36" i="8"/>
  <c r="I36" i="8"/>
  <c r="E36" i="8" s="1"/>
  <c r="F37" i="8"/>
  <c r="D37" i="8" s="1"/>
  <c r="H37" i="8"/>
  <c r="G37" i="8"/>
  <c r="I37" i="8"/>
  <c r="E37" i="8"/>
  <c r="F16" i="8"/>
  <c r="H16" i="8"/>
  <c r="D16" i="8" s="1"/>
  <c r="G16" i="8"/>
  <c r="I16" i="8"/>
  <c r="E16" i="8"/>
  <c r="F38" i="8"/>
  <c r="H38" i="8"/>
  <c r="D38" i="8" s="1"/>
  <c r="G38" i="8"/>
  <c r="I38" i="8"/>
  <c r="E38" i="8"/>
  <c r="F15" i="8"/>
  <c r="H15" i="8"/>
  <c r="G15" i="8"/>
  <c r="I15" i="8"/>
  <c r="E15" i="8" s="1"/>
  <c r="F49" i="8"/>
  <c r="H49" i="8"/>
  <c r="D49" i="8"/>
  <c r="G49" i="8"/>
  <c r="I49" i="8"/>
  <c r="E49" i="8" s="1"/>
  <c r="F50" i="8"/>
  <c r="D50" i="8" s="1"/>
  <c r="H50" i="8"/>
  <c r="G50" i="8"/>
  <c r="I50" i="8"/>
  <c r="E50" i="8"/>
  <c r="F51" i="8"/>
  <c r="H51" i="8"/>
  <c r="D51" i="8" s="1"/>
  <c r="G51" i="8"/>
  <c r="I51" i="8"/>
  <c r="E51" i="8"/>
  <c r="F52" i="8"/>
  <c r="H52" i="8"/>
  <c r="D52" i="8" s="1"/>
  <c r="G52" i="8"/>
  <c r="I52" i="8"/>
  <c r="E52" i="8"/>
  <c r="D9" i="8"/>
  <c r="E9" i="8"/>
  <c r="F9" i="8" s="1"/>
  <c r="G9" i="8" s="1"/>
  <c r="H9" i="8" s="1"/>
  <c r="I9" i="8" s="1"/>
  <c r="J9" i="8" s="1"/>
  <c r="K9" i="8" s="1"/>
  <c r="L9" i="8" s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AL9" i="8" s="1"/>
  <c r="AM9" i="8" s="1"/>
  <c r="AN9" i="8" s="1"/>
  <c r="AO9" i="8" s="1"/>
  <c r="AP9" i="8" s="1"/>
  <c r="AQ9" i="8" s="1"/>
  <c r="AR9" i="8" s="1"/>
  <c r="AS9" i="8" s="1"/>
  <c r="AT9" i="8" s="1"/>
  <c r="AU9" i="8" s="1"/>
  <c r="AV9" i="8" s="1"/>
  <c r="AW9" i="8" s="1"/>
  <c r="AX9" i="8" s="1"/>
  <c r="AY9" i="8" s="1"/>
  <c r="AZ9" i="8" s="1"/>
  <c r="BA9" i="8" s="1"/>
  <c r="BB9" i="8" s="1"/>
  <c r="BC9" i="8" s="1"/>
  <c r="BD9" i="8" s="1"/>
  <c r="BE9" i="8" s="1"/>
  <c r="BF9" i="8" s="1"/>
  <c r="BG9" i="8" s="1"/>
  <c r="BH9" i="8" s="1"/>
  <c r="BI9" i="8" s="1"/>
  <c r="BJ9" i="8" s="1"/>
  <c r="BK9" i="8" s="1"/>
  <c r="BL9" i="8" s="1"/>
  <c r="BM9" i="8" s="1"/>
  <c r="BN9" i="8" s="1"/>
  <c r="BO9" i="8" s="1"/>
  <c r="BP9" i="8" s="1"/>
  <c r="BQ9" i="8" s="1"/>
  <c r="BR9" i="8" s="1"/>
  <c r="BS9" i="8" s="1"/>
  <c r="BT9" i="8" s="1"/>
  <c r="BU9" i="8" s="1"/>
  <c r="BV9" i="8" s="1"/>
  <c r="BW9" i="8" s="1"/>
  <c r="BX9" i="8" s="1"/>
  <c r="BY9" i="8" s="1"/>
  <c r="BZ9" i="8" s="1"/>
  <c r="CA9" i="8" s="1"/>
  <c r="CB9" i="8" s="1"/>
  <c r="CC9" i="8" s="1"/>
  <c r="CD9" i="8" s="1"/>
  <c r="CE9" i="8" s="1"/>
  <c r="CF9" i="8" s="1"/>
  <c r="CG9" i="8" s="1"/>
  <c r="CH9" i="8" s="1"/>
  <c r="CI9" i="8" s="1"/>
  <c r="CJ9" i="8" s="1"/>
  <c r="CK9" i="8" s="1"/>
  <c r="CL9" i="8" s="1"/>
  <c r="CM9" i="8" s="1"/>
  <c r="CN9" i="8" s="1"/>
  <c r="CO9" i="8" s="1"/>
  <c r="CP9" i="8" s="1"/>
  <c r="CQ9" i="8" s="1"/>
  <c r="CR9" i="8" s="1"/>
  <c r="CS9" i="8" s="1"/>
  <c r="CT9" i="8" s="1"/>
  <c r="CU9" i="8" s="1"/>
  <c r="CV9" i="8" s="1"/>
  <c r="CW9" i="8" s="1"/>
  <c r="CX9" i="8" s="1"/>
  <c r="CY9" i="8" s="1"/>
  <c r="CZ9" i="8" s="1"/>
  <c r="DA9" i="8" s="1"/>
  <c r="DB9" i="8" s="1"/>
  <c r="DC9" i="8" s="1"/>
  <c r="DD9" i="8" s="1"/>
  <c r="DE9" i="8" s="1"/>
  <c r="DF9" i="8" s="1"/>
  <c r="DG9" i="8" s="1"/>
  <c r="DH9" i="8" s="1"/>
  <c r="DI9" i="8" s="1"/>
  <c r="DJ9" i="8" s="1"/>
  <c r="DK9" i="8" s="1"/>
  <c r="DL9" i="8" s="1"/>
  <c r="DM9" i="8" s="1"/>
  <c r="DN9" i="8" s="1"/>
  <c r="DO9" i="8" s="1"/>
  <c r="DP9" i="8" s="1"/>
  <c r="DQ9" i="8" s="1"/>
  <c r="DJ10" i="8"/>
  <c r="DK10" i="8"/>
  <c r="G10" i="8"/>
  <c r="AX12" i="7"/>
  <c r="AX13" i="7"/>
  <c r="AX14" i="7"/>
  <c r="AX15" i="7"/>
  <c r="AX16" i="7"/>
  <c r="AX17" i="7"/>
  <c r="AX18" i="7"/>
  <c r="AX19" i="7"/>
  <c r="AX20" i="7"/>
  <c r="AX21" i="7"/>
  <c r="AX11" i="7"/>
  <c r="AW12" i="7"/>
  <c r="AW13" i="7"/>
  <c r="AW14" i="7"/>
  <c r="AW15" i="7"/>
  <c r="AW16" i="7"/>
  <c r="AW17" i="7"/>
  <c r="AW18" i="7"/>
  <c r="AW19" i="7"/>
  <c r="AW20" i="7"/>
  <c r="AW21" i="7"/>
  <c r="AW11" i="7"/>
  <c r="AW22" i="7" s="1"/>
  <c r="AJ12" i="7"/>
  <c r="D12" i="7"/>
  <c r="AJ13" i="7"/>
  <c r="D13" i="7"/>
  <c r="AJ14" i="7"/>
  <c r="D14" i="7"/>
  <c r="AJ15" i="7"/>
  <c r="D15" i="7"/>
  <c r="AJ16" i="7"/>
  <c r="D16" i="7"/>
  <c r="AJ17" i="7"/>
  <c r="D17" i="7"/>
  <c r="AJ18" i="7"/>
  <c r="D18" i="7"/>
  <c r="AJ19" i="7"/>
  <c r="D19" i="7"/>
  <c r="AJ20" i="7"/>
  <c r="D20" i="7"/>
  <c r="AJ21" i="7"/>
  <c r="D21" i="7"/>
  <c r="AJ11" i="7"/>
  <c r="D11" i="7"/>
  <c r="D22" i="7" s="1"/>
  <c r="AI12" i="7"/>
  <c r="C12" i="7" s="1"/>
  <c r="AI13" i="7"/>
  <c r="C13" i="7" s="1"/>
  <c r="AI14" i="7"/>
  <c r="C14" i="7" s="1"/>
  <c r="AI15" i="7"/>
  <c r="C15" i="7" s="1"/>
  <c r="AI16" i="7"/>
  <c r="C16" i="7" s="1"/>
  <c r="AI17" i="7"/>
  <c r="C17" i="7" s="1"/>
  <c r="AI18" i="7"/>
  <c r="C18" i="7" s="1"/>
  <c r="AI19" i="7"/>
  <c r="C19" i="7" s="1"/>
  <c r="AI20" i="7"/>
  <c r="C20" i="7" s="1"/>
  <c r="AI21" i="7"/>
  <c r="C21" i="7" s="1"/>
  <c r="AI11" i="7"/>
  <c r="C11" i="7" s="1"/>
  <c r="C22" i="7" s="1"/>
  <c r="E22" i="7"/>
  <c r="F22" i="7"/>
  <c r="G22" i="7"/>
  <c r="H22" i="7"/>
  <c r="I22" i="7"/>
  <c r="J22" i="7"/>
  <c r="W22" i="7"/>
  <c r="X22" i="7"/>
  <c r="Y22" i="7"/>
  <c r="Z22" i="7"/>
  <c r="AA22" i="7"/>
  <c r="AB22" i="7"/>
  <c r="AC22" i="7"/>
  <c r="AD22" i="7"/>
  <c r="AE22" i="7"/>
  <c r="AF22" i="7"/>
  <c r="AK22" i="7"/>
  <c r="AL22" i="7"/>
  <c r="AO22" i="7"/>
  <c r="AP22" i="7"/>
  <c r="AQ22" i="7"/>
  <c r="AR22" i="7"/>
  <c r="AS22" i="7"/>
  <c r="AT22" i="7"/>
  <c r="AU22" i="7"/>
  <c r="AV22" i="7"/>
  <c r="AX22" i="7"/>
  <c r="F10" i="8"/>
  <c r="H10" i="8"/>
  <c r="D10" i="8" s="1"/>
  <c r="I10" i="8"/>
  <c r="AJ22" i="7"/>
  <c r="D15" i="8"/>
  <c r="D12" i="8"/>
  <c r="D34" i="8"/>
  <c r="D44" i="8"/>
  <c r="D14" i="8"/>
  <c r="D32" i="8"/>
  <c r="D42" i="8"/>
  <c r="D41" i="8"/>
  <c r="D27" i="8"/>
  <c r="D22" i="8"/>
  <c r="D21" i="8"/>
  <c r="D19" i="8"/>
  <c r="D39" i="8"/>
  <c r="AI22" i="7"/>
  <c r="D24" i="8"/>
  <c r="E10" i="8"/>
</calcChain>
</file>

<file path=xl/sharedStrings.xml><?xml version="1.0" encoding="utf-8"?>
<sst xmlns="http://schemas.openxmlformats.org/spreadsheetml/2006/main" count="501" uniqueCount="165">
  <si>
    <t>Ð³Ù³ÛÝùÇ ³Ýí³ÝáõÙÁ</t>
  </si>
  <si>
    <t>ÀÝ¹³Ù»ÝÁ Ù³ñ½áõÙ</t>
  </si>
  <si>
    <t xml:space="preserve"> Ð²ÞìºîìàôÂÚàôÜ</t>
  </si>
  <si>
    <t xml:space="preserve">                                                                              ì ³ ñ ã ³ Ï ³ Ý    µ Û áõ ç »</t>
  </si>
  <si>
    <t>Ð/Ñ</t>
  </si>
  <si>
    <t>ÀÝ¹³Ù»ÝÁ í³ñã³Ï³Ý µÛáõç»</t>
  </si>
  <si>
    <t>ÀÝ¹³Ù»ÝÁ ýáÝ¹³ÛÇÝ µÛáõç»</t>
  </si>
  <si>
    <t>´. àã ýÇÝ³Ýë³Ï³Ý ³ÏïÇíÝ»ñÇ ·Íáí ÍËë»ñ  (ïáÕ5100+ïáÕ5200+ïáÕ5300+ïáÕ5400)</t>
  </si>
  <si>
    <t>¶.àã ýÇÝ³Ýë³Ï³Ý ³ÏïÇíÝ»ñÇ Çñ³óáõÙÇó Ùáõïù»ñ</t>
  </si>
  <si>
    <t>â³ñï³¹ñí³Í ³ÏïÇíÝ»ñÇ Çñ³óáõÙÇó Ùáõïù»ñ (ïáÕ 6410+ïáÕ6420+6430+ïáÕ6440)</t>
  </si>
  <si>
    <t xml:space="preserve">ï³ñ»Ï³Ý </t>
  </si>
  <si>
    <t>Ñ³½³ñ ¹ñ³Ù</t>
  </si>
  <si>
    <t>÷³ëï. 
/Ñ³ßí»ïáõ Å³Ù³Ý³Ï³
ßñç³Ý/</t>
  </si>
  <si>
    <t xml:space="preserve">1.1 ²ßË³ï³ÝùÇ í³ñÓ³ïñáõÃÛáõÝ (ïáÕ4110+ïáÕ4120+ïáÕ4130)                                                                                                                                                                                                                       </t>
  </si>
  <si>
    <t xml:space="preserve">  ÐÐ  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 Í³Ëë»ñÁ Áëï ïÝï»ë³·Çï³Ï³Ý ¹³ë³Ï³ñ·Ù³Ý)
2010Ã. </t>
  </si>
  <si>
    <t xml:space="preserve">                                    ².  À Ý Ã ³ ó Ç Ï   Í ³ Ë ë » ñ  (µÛáõç. ïáÕ 4100+ïáÕ 4200+ïáÕ4300+ïáÕ4400+ïáÕ4500+ïáÕ4600+ïáÕ4700)</t>
  </si>
  <si>
    <t>ÀÜ¸²ØºÜÀ ´Úàôæºî²ÚÆÜ Ì²Êêºð                                                                                                                                                                                                      ( µÛáõç.ïáÕ 4050 +ïáÕ 5000+
ïáÕ 6000)</t>
  </si>
  <si>
    <r>
      <rPr>
        <sz val="10"/>
        <rFont val="Arial Armenian"/>
        <family val="2"/>
      </rPr>
      <t>Þ³ñáõÝ³Ï³Ï³Ý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ïáÕ 4210</t>
    </r>
  </si>
  <si>
    <r>
      <t xml:space="preserve">¶áñÍáõÕáõÙÝ»ñÇ ¨ ßñç³·³ÛáõÃÛáõÝÝ»ñÇ Í³Ëë»ñ
</t>
    </r>
    <r>
      <rPr>
        <b/>
        <u/>
        <sz val="9"/>
        <rFont val="Arial Armenian"/>
        <family val="2"/>
      </rPr>
      <t>ïáÕ 4220</t>
    </r>
  </si>
  <si>
    <r>
      <t xml:space="preserve">ä³ÛÙ³Ý³·ñ³ÛÇÝ ³ÛÉ  Í³é³ÛáõÃÛáõÝÝ»ñÇ Ó»éù µ»ñáõÙ
</t>
    </r>
    <r>
      <rPr>
        <b/>
        <u/>
        <sz val="9"/>
        <rFont val="Arial Armenian"/>
        <family val="2"/>
      </rPr>
      <t>ïáÕ 4230</t>
    </r>
  </si>
  <si>
    <r>
      <t xml:space="preserve">²ÛÉ Ù³ëÝ³·Çï³Ï³Ý Í³é³ÛáõÃÛáõÝÝ»ñÇ Ó»éù µ»ñáõÙ
</t>
    </r>
    <r>
      <rPr>
        <b/>
        <u/>
        <sz val="9"/>
        <rFont val="Arial Armenian"/>
        <family val="2"/>
      </rPr>
      <t>ïáÕ 4240</t>
    </r>
  </si>
  <si>
    <r>
      <rPr>
        <sz val="10"/>
        <rFont val="Arial Armenian"/>
        <family val="2"/>
      </rPr>
      <t xml:space="preserve">ÀÝÃ³óÇÏ Ýáñá·áõÙ ¨ å³Ñå³ÝáõÙ </t>
    </r>
    <r>
      <rPr>
        <b/>
        <u/>
        <sz val="10"/>
        <rFont val="Arial Armenian"/>
        <family val="2"/>
      </rPr>
      <t xml:space="preserve">
ïáÕ 4250</t>
    </r>
  </si>
  <si>
    <r>
      <t xml:space="preserve">1.3 îáÏáë³í×³ñÝ»ñ 
</t>
    </r>
    <r>
      <rPr>
        <b/>
        <u/>
        <sz val="9"/>
        <rFont val="Arial Armenian"/>
        <family val="2"/>
      </rPr>
      <t>(ïáÕ4310+ïáÕ4320 +
ïáÕ4330)</t>
    </r>
  </si>
  <si>
    <r>
      <t xml:space="preserve">1.4 êáõµëÇ¹³Ý»ñ 
</t>
    </r>
    <r>
      <rPr>
        <b/>
        <u/>
        <sz val="9"/>
        <rFont val="Arial Armenian"/>
        <family val="2"/>
      </rPr>
      <t>(ïáÕ 4410+ïáÕ 4420)</t>
    </r>
  </si>
  <si>
    <r>
      <t xml:space="preserve">  1.5 ¸ñ³Ù³ßÝáñÑÝ»ñ </t>
    </r>
    <r>
      <rPr>
        <b/>
        <u/>
        <sz val="9"/>
        <rFont val="Arial Armenian"/>
        <family val="2"/>
      </rPr>
      <t>(ïáÕ4510+ïáÕ4520+
ïáÕ4530+ïáÕ4540)</t>
    </r>
  </si>
  <si>
    <r>
      <t xml:space="preserve">1.6 êáóÇ³É³Ï³Ý      Ýå³ëïÝ»ñ ¨ Ï»Ýë³Ãáß³ÏÝ»ñ 
</t>
    </r>
    <r>
      <rPr>
        <b/>
        <u/>
        <sz val="9"/>
        <rFont val="Arial Armenian"/>
        <family val="2"/>
      </rPr>
      <t>(ïáÕ 4610+ïáÕ 4630+ïáÕ4640)</t>
    </r>
  </si>
  <si>
    <r>
      <rPr>
        <sz val="11"/>
        <rFont val="Arial Armenian"/>
        <family val="2"/>
      </rPr>
      <t>1.7 ²ÛÉ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(ïáÕ4710+ïáÕ4720+
ïáÕ4730+ïáÕ4740+
ïáÕ4750+ïáÕ4760)</t>
    </r>
  </si>
  <si>
    <t xml:space="preserve">          ³Û¹ ÃíáõÙ`  </t>
  </si>
  <si>
    <t xml:space="preserve">                        ³Û¹ ÃíáõÙ`  </t>
  </si>
  <si>
    <r>
      <t xml:space="preserve">
ä³Ñáõëï³ÛÇÝ ÙÇçáóÝ»ñ
</t>
    </r>
    <r>
      <rPr>
        <b/>
        <u/>
        <sz val="9"/>
        <rFont val="Arial Armenian"/>
        <family val="2"/>
      </rPr>
      <t xml:space="preserve"> (ïáÕ 4770)
</t>
    </r>
    <r>
      <rPr>
        <sz val="9"/>
        <rFont val="Arial Armenian"/>
        <family val="2"/>
      </rPr>
      <t xml:space="preserve">Ñ³Ù³ÛÝùÇ µÛáõç»Ç í³ñã³Ï³Ý Ù³ëÇ å³Ñáõëï³ÛÇÝ ýáÝ¹Çó ýáÝ¹³ÛÇÝ Ù³ë Ï³ï³ñíáÕ Ñ³ïÏ³óáõÙ   </t>
    </r>
  </si>
  <si>
    <r>
      <t xml:space="preserve">Ø»ù»Ý³Ý»ñ ¨ ë³ñù³íáñáõÙÝ»ñ +
²ÛÉ ÑÇÙÝ³Ï³Ý ÙÇçáóÝ»ñ
</t>
    </r>
    <r>
      <rPr>
        <b/>
        <u/>
        <sz val="9"/>
        <rFont val="Arial Armenian"/>
        <family val="2"/>
      </rPr>
      <t>(ïáÕ 5120+ïáÕ 5130)</t>
    </r>
  </si>
  <si>
    <r>
      <t xml:space="preserve">§ú·ï³Ï³ñ Ñ³Ý³ÍáÝ»ñÇ Çñ³óáõÙÇó Ùáõïù»ñ¦, </t>
    </r>
    <r>
      <rPr>
        <b/>
        <u/>
        <sz val="9"/>
        <rFont val="Arial Armenian"/>
        <family val="2"/>
      </rPr>
      <t xml:space="preserve">(ïáÕ 6420), </t>
    </r>
    <r>
      <rPr>
        <sz val="9"/>
        <rFont val="Arial Armenian"/>
        <family val="2"/>
      </rPr>
      <t xml:space="preserve"> §²ÛÉ µÝ³Ï³Ý Í³·áõÙ áõÝ»óáÕ ÑÇÙÝ³Ï³Ý ÙÇçáóÝ»ñÇ Çñ³óáõÙÇó Ùáõïù»ñ¦ (</t>
    </r>
    <r>
      <rPr>
        <b/>
        <u/>
        <sz val="9"/>
        <rFont val="Arial Armenian"/>
        <family val="2"/>
      </rPr>
      <t>ïáÕ 6430)</t>
    </r>
    <r>
      <rPr>
        <sz val="9"/>
        <rFont val="Arial Armenian"/>
        <family val="2"/>
      </rPr>
      <t xml:space="preserve">, §àã ÝÛáõÃ³Ï³Ý ã³ñï³¹ñí³Í ³ÏïÇíÝ»ñÇ Çñ³óáõÙÇó Ùáõïù»ñ¦
 </t>
    </r>
    <r>
      <rPr>
        <b/>
        <u/>
        <sz val="9"/>
        <rFont val="Arial Armenian"/>
        <family val="2"/>
      </rPr>
      <t>(ïáÕ 6440)</t>
    </r>
  </si>
  <si>
    <r>
      <t xml:space="preserve">ÐáÕÇ Çñ³óáõÙÇó Ùáõïù»ñ 
</t>
    </r>
    <r>
      <rPr>
        <b/>
        <u/>
        <sz val="9"/>
        <rFont val="Arial Armenian"/>
        <family val="2"/>
      </rPr>
      <t>(ïáÕ 6410)</t>
    </r>
  </si>
  <si>
    <r>
      <t xml:space="preserve">§¸ñ³Ùáí í×³ñíáÕ ³ßË³ï³í³ñÓ»ñ ¨ Ñ³í»É³í×³ñÝ»ñ¦ </t>
    </r>
    <r>
      <rPr>
        <b/>
        <u/>
        <sz val="9"/>
        <rFont val="Arial Armenian"/>
        <family val="2"/>
      </rPr>
      <t>(4110)</t>
    </r>
    <r>
      <rPr>
        <sz val="9"/>
        <rFont val="Arial Armenian"/>
        <family val="2"/>
      </rPr>
      <t>,
§´Ý»Õ»Ý ³ßË³ï³í³ñÓ»ñ ¨ Ñ³í»É³í×³ñÝ»ñ¦</t>
    </r>
    <r>
      <rPr>
        <b/>
        <u/>
        <sz val="9"/>
        <rFont val="Arial Armenian"/>
        <family val="2"/>
      </rPr>
      <t>(4120)</t>
    </r>
  </si>
  <si>
    <r>
      <t>êáóÇ³É³Ï³Ý ³å³ÑáíáõÃÛ³Ý í×³ñÝ»ñ
(ï</t>
    </r>
    <r>
      <rPr>
        <b/>
        <u/>
        <sz val="9"/>
        <rFont val="Arial Armenian"/>
        <family val="2"/>
      </rPr>
      <t>áÕ 4131)</t>
    </r>
  </si>
  <si>
    <r>
      <rPr>
        <b/>
        <u/>
        <sz val="9"/>
        <rFont val="Arial Armenian"/>
        <family val="2"/>
      </rPr>
      <t xml:space="preserve">ïáÕ (4200) 
</t>
    </r>
    <r>
      <rPr>
        <sz val="9"/>
        <rFont val="Arial Armenian"/>
        <family val="2"/>
      </rPr>
      <t xml:space="preserve">1.2 Ì³é³ÛáõÃÛáõÝÝ»ñÇ ¨ ³åñ³ÝùÝ»ñÇ Ó»éù µ»ñáõÙ 
</t>
    </r>
    <r>
      <rPr>
        <b/>
        <u/>
        <sz val="9"/>
        <rFont val="Arial Armenian"/>
        <family val="2"/>
      </rPr>
      <t>(ïáÕ 4210+ïáÕ 4220 +ïáÕ 4230+ïáÕ 4240+ïáÕ4250+
ïáÕ 4260)</t>
    </r>
  </si>
  <si>
    <r>
      <t xml:space="preserve">ÜÛáõÃ»ñ
</t>
    </r>
    <r>
      <rPr>
        <b/>
        <u/>
        <sz val="10"/>
        <rFont val="Arial Armenian"/>
        <family val="2"/>
      </rPr>
      <t>ïáÕ 4260</t>
    </r>
  </si>
  <si>
    <r>
      <t xml:space="preserve">Þ»Ýù»ñ ¨ ßÇÝáõÃÛáõÝÝ»ñ
</t>
    </r>
    <r>
      <rPr>
        <b/>
        <u/>
        <sz val="9"/>
        <rFont val="Arial Armenian"/>
        <family val="2"/>
      </rPr>
      <t>(ïáÕ 5110)</t>
    </r>
  </si>
  <si>
    <t>1,1 ÐÇÙÝ³Ï³Ý ÙÇçáóÝ»ñ</t>
  </si>
  <si>
    <r>
      <t xml:space="preserve">1.2 ä³ß³ñÝ»ñ 
</t>
    </r>
    <r>
      <rPr>
        <b/>
        <u/>
        <sz val="9"/>
        <rFont val="Arial Armenian"/>
        <family val="2"/>
      </rPr>
      <t xml:space="preserve">(ïáÕ 5200)
</t>
    </r>
    <r>
      <rPr>
        <sz val="9"/>
        <rFont val="Arial Armenian"/>
        <family val="2"/>
      </rPr>
      <t xml:space="preserve">1.3 §´³ñÓñ³ñÅ»ù ³ÏïÇíÝ»ñ¦ </t>
    </r>
    <r>
      <rPr>
        <b/>
        <u/>
        <sz val="9"/>
        <rFont val="Arial Armenian"/>
        <family val="2"/>
      </rPr>
      <t xml:space="preserve">
 (ïáÕ 5300)
</t>
    </r>
    <r>
      <rPr>
        <sz val="9"/>
        <rFont val="Arial Armenian"/>
        <family val="2"/>
      </rPr>
      <t xml:space="preserve">1.4 §â³ñï³¹ñí³Í ³ÏïÇíÝ»ñ¦ </t>
    </r>
    <r>
      <rPr>
        <b/>
        <u/>
        <sz val="9"/>
        <rFont val="Arial Armenian"/>
        <family val="2"/>
      </rPr>
      <t xml:space="preserve">
(ïáÕ 5400)</t>
    </r>
  </si>
  <si>
    <r>
      <t xml:space="preserve"> §ÐÇÙÝ³Ï³Ý ÙÇçáóÝ»ñÇ Çñ³óáõÙÇó Ùáõïù»ñ¦
</t>
    </r>
    <r>
      <rPr>
        <b/>
        <u/>
        <sz val="9"/>
        <rFont val="Arial Armenian"/>
        <family val="2"/>
      </rPr>
      <t>(ïáÕ 6100),</t>
    </r>
    <r>
      <rPr>
        <sz val="9"/>
        <rFont val="Arial Armenian"/>
        <family val="2"/>
      </rPr>
      <t xml:space="preserve">
§ä³ß³ñÝ»ñÇ Çñ³óáõÙÇó Ùáõïù»ñ¦ </t>
    </r>
    <r>
      <rPr>
        <b/>
        <u/>
        <sz val="9"/>
        <rFont val="Arial Armenian"/>
        <family val="2"/>
      </rPr>
      <t>(ïáÕ 6200)</t>
    </r>
    <r>
      <rPr>
        <sz val="9"/>
        <rFont val="Arial Armenian"/>
        <family val="2"/>
      </rPr>
      <t xml:space="preserve">,
§´³ñÓñ³ñÅ»ù ³ÏïÇíÝ»ñÇ Çñ³óáõÙÇó Ùáõïù»ñ¦ </t>
    </r>
    <r>
      <rPr>
        <b/>
        <u/>
        <sz val="9"/>
        <rFont val="Arial Armenian"/>
        <family val="2"/>
      </rPr>
      <t>(ïáÕ6300)</t>
    </r>
    <r>
      <rPr>
        <sz val="9"/>
        <rFont val="Arial Armenian"/>
        <family val="2"/>
      </rPr>
      <t xml:space="preserve">
</t>
    </r>
  </si>
  <si>
    <t>որից`</t>
  </si>
  <si>
    <t xml:space="preserve">որից` </t>
  </si>
  <si>
    <t>այդ թվում`</t>
  </si>
  <si>
    <t xml:space="preserve"> վարչական մաս</t>
  </si>
  <si>
    <t>ֆոնդային մաս</t>
  </si>
  <si>
    <t>փաստ</t>
  </si>
  <si>
    <t>տարեկան ճշտված պլան</t>
  </si>
  <si>
    <t>Վառելիք և էներգետիկա
տող 2430</t>
  </si>
  <si>
    <t>ԲՆԱԿԱՐԱՆԱՅԻՆ ՇԻՆԱՐԱՐՈՒԹՅՈՒՆ
տող 2610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</si>
  <si>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</si>
  <si>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</si>
  <si>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</si>
  <si>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Հ/Հ</t>
  </si>
  <si>
    <t>ԸՆԴԱՄԵՆԸ</t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</si>
  <si>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</si>
  <si>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Անվանումը</t>
  </si>
  <si>
    <t>տող 2620
Համայնքային զարգացում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</si>
  <si>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</si>
  <si>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</si>
  <si>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</si>
  <si>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 xml:space="preserve">  որից`</t>
  </si>
  <si>
    <t>բյուջ. տող 2560
Շրջակա միջավայրի պաշտպանություն (այլ դասերին չպատկանող)</t>
  </si>
  <si>
    <t xml:space="preserve">բյուջ. տող 2511
Աղբահանում
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</si>
  <si>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</si>
  <si>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</si>
  <si>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</si>
  <si>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</si>
  <si>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</si>
  <si>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</si>
  <si>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</si>
  <si>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</si>
  <si>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</si>
  <si>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</si>
  <si>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</si>
  <si>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</si>
  <si>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</si>
  <si>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</si>
  <si>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</si>
  <si>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</si>
  <si>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</si>
  <si>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  ÀÜ¸²ØºÜÀ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</si>
  <si>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</si>
  <si>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</si>
  <si>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</si>
  <si>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</si>
  <si>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</si>
  <si>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</si>
  <si>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</si>
  <si>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</si>
  <si>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</si>
  <si>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</si>
  <si>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</si>
  <si>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</si>
  <si>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</si>
  <si>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</si>
  <si>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</si>
  <si>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</si>
  <si>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</si>
  <si>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</si>
  <si>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</si>
  <si>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</si>
  <si>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</si>
  <si>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</si>
  <si>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</si>
  <si>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</si>
  <si>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</si>
  <si>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</si>
  <si>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</si>
  <si>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</si>
  <si>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</si>
  <si>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</si>
  <si>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</si>
  <si>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</si>
  <si>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</si>
  <si>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</si>
  <si>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</si>
  <si>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</si>
  <si>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</si>
  <si>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</si>
  <si>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</si>
  <si>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</si>
  <si>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</si>
  <si>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</si>
  <si>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t>DATA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</si>
  <si>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</si>
  <si>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</si>
  <si>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</si>
  <si>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</si>
  <si>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</si>
  <si>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</si>
  <si>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</si>
  <si>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</si>
  <si>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</si>
  <si>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</si>
  <si>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</si>
  <si>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</si>
  <si>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</si>
  <si>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</si>
  <si>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</si>
  <si>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</si>
  <si>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</si>
  <si>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</si>
  <si>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</si>
  <si>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</si>
  <si>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</si>
  <si>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</si>
  <si>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</si>
  <si>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</si>
  <si>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</si>
  <si>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</si>
  <si>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</si>
  <si>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</si>
  <si>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</si>
  <si>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ՀՀ Կոտայքի մարզի համայնքների 2019թվականի 1-ին եռամսյակի կատարողականը` ըստ տնտեսագիտական դասակարգման</t>
  </si>
  <si>
    <t>ՀՀ Կոտայքի մարզի համայնքների 2019թվականի 1-ին եռամսյակի կատարողականը` ըստ գործառնական դասակարգման</t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</si>
  <si>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</si>
  <si>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</si>
  <si>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</si>
  <si>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</si>
  <si>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</si>
  <si>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</si>
  <si>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</si>
  <si>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</si>
  <si>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        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</si>
</sst>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sz val="11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1"/>
      <name val="GHEA Grapalat"/>
      <family val="3"/>
    </font>
    <font>
      <b/>
      <sz val="9"/>
      <name val="Arial Armenian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97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 applyProtection="1">
      <alignment vertical="center" wrapText="1"/>
    </xf>
    <xf numFmtId="0" fontId="13" fillId="7" borderId="3" xfId="0" applyFont="1" applyFill="1" applyBorder="1" applyAlignment="1" applyProtection="1">
      <alignment vertical="center" wrapText="1"/>
    </xf>
    <xf numFmtId="0" fontId="13" fillId="7" borderId="7" xfId="0" applyFont="1" applyFill="1" applyBorder="1" applyAlignment="1" applyProtection="1">
      <alignment vertical="center" wrapText="1"/>
    </xf>
    <xf numFmtId="0" fontId="13" fillId="8" borderId="8" xfId="0" applyFont="1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protection locked="0"/>
    </xf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7" fillId="0" borderId="0" xfId="0" applyFont="1" applyAlignment="1" applyProtection="1">
      <alignment wrapText="1"/>
      <protection locked="0"/>
    </xf>
    <xf numFmtId="164" fontId="17" fillId="0" borderId="0" xfId="0" applyNumberFormat="1" applyFont="1" applyProtection="1">
      <protection locked="0"/>
    </xf>
    <xf numFmtId="0" fontId="17" fillId="0" borderId="9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Protection="1"/>
    <xf numFmtId="0" fontId="13" fillId="0" borderId="0" xfId="0" applyFont="1" applyAlignment="1" applyProtection="1">
      <alignment wrapText="1"/>
    </xf>
    <xf numFmtId="0" fontId="14" fillId="6" borderId="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4" fontId="17" fillId="0" borderId="0" xfId="0" applyNumberFormat="1" applyFont="1" applyAlignment="1" applyProtection="1">
      <alignment horizontal="right" vertical="center"/>
      <protection locked="0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 wrapText="1"/>
    </xf>
    <xf numFmtId="14" fontId="12" fillId="0" borderId="0" xfId="0" applyNumberFormat="1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6" fillId="4" borderId="1" xfId="0" applyFont="1" applyFill="1" applyBorder="1" applyAlignment="1" applyProtection="1">
      <alignment horizontal="center" vertical="center" wrapText="1"/>
    </xf>
    <xf numFmtId="0" fontId="16" fillId="0" borderId="0" xfId="0" applyFont="1" applyProtection="1"/>
    <xf numFmtId="4" fontId="14" fillId="9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3" fontId="1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8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0" fontId="14" fillId="0" borderId="0" xfId="0" applyFont="1" applyProtection="1"/>
    <xf numFmtId="0" fontId="14" fillId="3" borderId="1" xfId="2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  <protection locked="0"/>
    </xf>
    <xf numFmtId="0" fontId="14" fillId="3" borderId="1" xfId="2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  <protection locked="0"/>
    </xf>
    <xf numFmtId="0" fontId="22" fillId="3" borderId="1" xfId="0" applyFont="1" applyFill="1" applyBorder="1" applyAlignment="1" applyProtection="1">
      <alignment horizontal="center" vertical="center"/>
      <protection locked="0"/>
    </xf>
    <xf numFmtId="0" fontId="17" fillId="0" borderId="9" xfId="0" applyFont="1" applyBorder="1" applyAlignment="1" applyProtection="1">
      <alignment horizontal="center" vertical="center"/>
      <protection locked="0"/>
    </xf>
    <xf numFmtId="0" fontId="13" fillId="3" borderId="10" xfId="0" applyNumberFormat="1" applyFont="1" applyFill="1" applyBorder="1" applyAlignment="1" applyProtection="1">
      <alignment horizontal="center" vertical="center" wrapText="1"/>
    </xf>
    <xf numFmtId="0" fontId="13" fillId="3" borderId="8" xfId="0" applyNumberFormat="1" applyFont="1" applyFill="1" applyBorder="1" applyAlignment="1" applyProtection="1">
      <alignment horizontal="center" vertical="center" wrapText="1"/>
    </xf>
    <xf numFmtId="0" fontId="13" fillId="3" borderId="11" xfId="0" applyNumberFormat="1" applyFont="1" applyFill="1" applyBorder="1" applyAlignment="1" applyProtection="1">
      <alignment horizontal="center" vertical="center" wrapText="1"/>
    </xf>
    <xf numFmtId="0" fontId="13" fillId="3" borderId="2" xfId="0" applyNumberFormat="1" applyFont="1" applyFill="1" applyBorder="1" applyAlignment="1" applyProtection="1">
      <alignment horizontal="center" vertical="center" wrapText="1"/>
    </xf>
    <xf numFmtId="0" fontId="13" fillId="3" borderId="9" xfId="0" applyNumberFormat="1" applyFont="1" applyFill="1" applyBorder="1" applyAlignment="1" applyProtection="1">
      <alignment horizontal="center" vertical="center" wrapText="1"/>
    </xf>
    <xf numFmtId="0" fontId="13" fillId="3" borderId="4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0" fontId="13" fillId="3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 wrapText="1"/>
    </xf>
    <xf numFmtId="0" fontId="13" fillId="3" borderId="12" xfId="0" applyNumberFormat="1" applyFont="1" applyFill="1" applyBorder="1" applyAlignment="1" applyProtection="1">
      <alignment horizontal="center" vertical="center" wrapText="1"/>
    </xf>
    <xf numFmtId="0" fontId="13" fillId="3" borderId="0" xfId="0" applyNumberFormat="1" applyFont="1" applyFill="1" applyBorder="1" applyAlignment="1" applyProtection="1">
      <alignment horizontal="center" vertical="center" wrapText="1"/>
    </xf>
    <xf numFmtId="0" fontId="13" fillId="3" borderId="1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10" borderId="10" xfId="0" applyFont="1" applyFill="1" applyBorder="1" applyAlignment="1" applyProtection="1">
      <alignment horizontal="left" vertical="center" wrapText="1"/>
    </xf>
    <xf numFmtId="0" fontId="13" fillId="10" borderId="8" xfId="0" applyFont="1" applyFill="1" applyBorder="1" applyAlignment="1" applyProtection="1">
      <alignment horizontal="left" vertical="center" wrapText="1"/>
    </xf>
    <xf numFmtId="0" fontId="13" fillId="10" borderId="11" xfId="0" applyFont="1" applyFill="1" applyBorder="1" applyAlignment="1" applyProtection="1">
      <alignment horizontal="left" vertical="center" wrapText="1"/>
    </xf>
    <xf numFmtId="0" fontId="15" fillId="0" borderId="6" xfId="0" applyFont="1" applyBorder="1" applyAlignment="1" applyProtection="1">
      <alignment vertical="center" wrapText="1"/>
    </xf>
    <xf numFmtId="0" fontId="15" fillId="0" borderId="7" xfId="0" applyFont="1" applyBorder="1" applyAlignment="1" applyProtection="1">
      <alignment vertical="center" wrapText="1"/>
    </xf>
    <xf numFmtId="0" fontId="12" fillId="6" borderId="1" xfId="0" applyFont="1" applyFill="1" applyBorder="1" applyAlignment="1" applyProtection="1">
      <alignment horizontal="center" vertical="center" wrapText="1"/>
    </xf>
    <xf numFmtId="0" fontId="13" fillId="7" borderId="3" xfId="0" applyFont="1" applyFill="1" applyBorder="1" applyAlignment="1" applyProtection="1">
      <alignment horizontal="center" vertical="center" wrapText="1"/>
    </xf>
    <xf numFmtId="0" fontId="13" fillId="7" borderId="7" xfId="0" applyFont="1" applyFill="1" applyBorder="1" applyAlignment="1" applyProtection="1">
      <alignment horizontal="center" vertical="center" wrapText="1"/>
    </xf>
    <xf numFmtId="0" fontId="13" fillId="7" borderId="6" xfId="0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13" fillId="3" borderId="3" xfId="0" applyNumberFormat="1" applyFont="1" applyFill="1" applyBorder="1" applyAlignment="1" applyProtection="1">
      <alignment horizontal="center" vertical="center" wrapText="1"/>
    </xf>
    <xf numFmtId="0" fontId="13" fillId="3" borderId="7" xfId="0" applyNumberFormat="1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right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5" fillId="5" borderId="6" xfId="0" applyNumberFormat="1" applyFont="1" applyFill="1" applyBorder="1" applyAlignment="1">
      <alignment horizontal="left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7" borderId="10" xfId="0" applyNumberFormat="1" applyFont="1" applyFill="1" applyBorder="1" applyAlignment="1" applyProtection="1">
      <alignment horizontal="center" vertical="center" wrapText="1"/>
    </xf>
    <xf numFmtId="0" fontId="4" fillId="7" borderId="8" xfId="0" applyNumberFormat="1" applyFont="1" applyFill="1" applyBorder="1" applyAlignment="1" applyProtection="1">
      <alignment horizontal="center" vertical="center" wrapText="1"/>
    </xf>
    <xf numFmtId="0" fontId="4" fillId="7" borderId="12" xfId="0" applyNumberFormat="1" applyFont="1" applyFill="1" applyBorder="1" applyAlignment="1" applyProtection="1">
      <alignment horizontal="center" vertical="center" wrapText="1"/>
    </xf>
    <xf numFmtId="0" fontId="4" fillId="7" borderId="0" xfId="0" applyNumberFormat="1" applyFont="1" applyFill="1" applyBorder="1" applyAlignment="1" applyProtection="1">
      <alignment horizontal="center" vertical="center" wrapText="1"/>
    </xf>
    <xf numFmtId="0" fontId="4" fillId="7" borderId="2" xfId="0" applyNumberFormat="1" applyFont="1" applyFill="1" applyBorder="1" applyAlignment="1" applyProtection="1">
      <alignment horizontal="center" vertical="center" wrapText="1"/>
    </xf>
    <xf numFmtId="0" fontId="4" fillId="7" borderId="9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4" fontId="13" fillId="0" borderId="1" xfId="0" applyNumberFormat="1" applyFont="1" applyBorder="1" applyAlignment="1" applyProtection="1">
      <alignment horizontal="center" vertical="center" wrapText="1"/>
    </xf>
    <xf numFmtId="0" fontId="13" fillId="6" borderId="6" xfId="0" applyFont="1" applyFill="1" applyBorder="1" applyAlignment="1" applyProtection="1">
      <alignment horizontal="center" vertical="center" wrapText="1"/>
    </xf>
    <xf numFmtId="0" fontId="13" fillId="6" borderId="7" xfId="0" applyFont="1" applyFill="1" applyBorder="1" applyAlignment="1" applyProtection="1">
      <alignment horizontal="center" vertical="center" wrapText="1"/>
    </xf>
    <xf numFmtId="4" fontId="14" fillId="0" borderId="10" xfId="0" applyNumberFormat="1" applyFont="1" applyBorder="1" applyAlignment="1" applyProtection="1">
      <alignment horizontal="center" vertical="center" wrapText="1"/>
    </xf>
    <xf numFmtId="4" fontId="14" fillId="0" borderId="11" xfId="0" applyNumberFormat="1" applyFont="1" applyBorder="1" applyAlignment="1" applyProtection="1">
      <alignment horizontal="center" vertical="center" wrapText="1"/>
    </xf>
    <xf numFmtId="4" fontId="14" fillId="0" borderId="2" xfId="0" applyNumberFormat="1" applyFont="1" applyBorder="1" applyAlignment="1" applyProtection="1">
      <alignment horizontal="center" vertical="center" wrapText="1"/>
    </xf>
    <xf numFmtId="4" fontId="14" fillId="0" borderId="4" xfId="0" applyNumberFormat="1" applyFont="1" applyBorder="1" applyAlignment="1" applyProtection="1">
      <alignment horizontal="center" vertical="center" wrapText="1"/>
    </xf>
    <xf numFmtId="0" fontId="13" fillId="7" borderId="1" xfId="0" applyNumberFormat="1" applyFont="1" applyFill="1" applyBorder="1" applyAlignment="1" applyProtection="1">
      <alignment horizontal="center" vertical="center" wrapText="1"/>
    </xf>
    <xf numFmtId="0" fontId="13" fillId="10" borderId="1" xfId="0" applyNumberFormat="1" applyFont="1" applyFill="1" applyBorder="1" applyAlignment="1" applyProtection="1">
      <alignment horizontal="center" vertical="center" wrapText="1"/>
    </xf>
    <xf numFmtId="0" fontId="13" fillId="6" borderId="1" xfId="0" applyNumberFormat="1" applyFont="1" applyFill="1" applyBorder="1" applyAlignment="1" applyProtection="1">
      <alignment horizontal="center" vertical="center" wrapText="1"/>
    </xf>
    <xf numFmtId="0" fontId="13" fillId="7" borderId="6" xfId="0" applyNumberFormat="1" applyFont="1" applyFill="1" applyBorder="1" applyAlignment="1" applyProtection="1">
      <alignment horizontal="center" vertical="center" wrapText="1"/>
    </xf>
    <xf numFmtId="0" fontId="13" fillId="7" borderId="7" xfId="0" applyNumberFormat="1" applyFont="1" applyFill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center" vertical="center" wrapText="1"/>
    </xf>
    <xf numFmtId="4" fontId="16" fillId="7" borderId="3" xfId="0" applyNumberFormat="1" applyFont="1" applyFill="1" applyBorder="1" applyAlignment="1" applyProtection="1">
      <alignment horizontal="center" vertical="center" wrapText="1"/>
    </xf>
    <xf numFmtId="4" fontId="13" fillId="6" borderId="6" xfId="0" applyNumberFormat="1" applyFont="1" applyFill="1" applyBorder="1" applyAlignment="1" applyProtection="1">
      <alignment horizontal="center" vertical="center" wrapText="1"/>
    </xf>
    <xf numFmtId="4" fontId="13" fillId="6" borderId="3" xfId="0" applyNumberFormat="1" applyFont="1" applyFill="1" applyBorder="1" applyAlignment="1" applyProtection="1">
      <alignment horizontal="center" vertical="center" wrapText="1"/>
    </xf>
    <xf numFmtId="4" fontId="13" fillId="6" borderId="7" xfId="0" applyNumberFormat="1" applyFont="1" applyFill="1" applyBorder="1" applyAlignment="1" applyProtection="1">
      <alignment horizontal="center" vertical="center" wrapText="1"/>
    </xf>
    <xf numFmtId="4" fontId="13" fillId="11" borderId="6" xfId="0" applyNumberFormat="1" applyFont="1" applyFill="1" applyBorder="1" applyAlignment="1" applyProtection="1">
      <alignment horizontal="center" vertical="center" wrapText="1"/>
    </xf>
    <xf numFmtId="4" fontId="13" fillId="11" borderId="3" xfId="0" applyNumberFormat="1" applyFont="1" applyFill="1" applyBorder="1" applyAlignment="1" applyProtection="1">
      <alignment horizontal="center" vertical="center" wrapText="1"/>
    </xf>
    <xf numFmtId="4" fontId="14" fillId="0" borderId="6" xfId="0" applyNumberFormat="1" applyFont="1" applyBorder="1" applyAlignment="1" applyProtection="1">
      <alignment horizontal="center" vertical="center" wrapText="1"/>
    </xf>
    <xf numFmtId="4" fontId="14" fillId="0" borderId="3" xfId="0" applyNumberFormat="1" applyFont="1" applyBorder="1" applyAlignment="1" applyProtection="1">
      <alignment horizontal="center" vertical="center" wrapText="1"/>
    </xf>
    <xf numFmtId="4" fontId="14" fillId="0" borderId="7" xfId="0" applyNumberFormat="1" applyFont="1" applyBorder="1" applyAlignment="1" applyProtection="1">
      <alignment horizontal="center" vertical="center" wrapText="1"/>
    </xf>
    <xf numFmtId="4" fontId="14" fillId="0" borderId="1" xfId="0" applyNumberFormat="1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 wrapText="1"/>
    </xf>
    <xf numFmtId="0" fontId="14" fillId="0" borderId="4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 applyProtection="1">
      <alignment horizontal="center" vertical="center" wrapText="1"/>
    </xf>
    <xf numFmtId="0" fontId="13" fillId="7" borderId="10" xfId="0" applyNumberFormat="1" applyFont="1" applyFill="1" applyBorder="1" applyAlignment="1" applyProtection="1">
      <alignment horizontal="center" vertical="center" wrapText="1"/>
    </xf>
    <xf numFmtId="0" fontId="13" fillId="7" borderId="8" xfId="0" applyNumberFormat="1" applyFont="1" applyFill="1" applyBorder="1" applyAlignment="1" applyProtection="1">
      <alignment horizontal="center" vertical="center" wrapText="1"/>
    </xf>
    <xf numFmtId="0" fontId="13" fillId="7" borderId="11" xfId="0" applyNumberFormat="1" applyFont="1" applyFill="1" applyBorder="1" applyAlignment="1" applyProtection="1">
      <alignment horizontal="center" vertical="center" wrapText="1"/>
    </xf>
    <xf numFmtId="0" fontId="13" fillId="7" borderId="12" xfId="0" applyNumberFormat="1" applyFont="1" applyFill="1" applyBorder="1" applyAlignment="1" applyProtection="1">
      <alignment horizontal="center" vertical="center" wrapText="1"/>
    </xf>
    <xf numFmtId="0" fontId="13" fillId="7" borderId="0" xfId="0" applyNumberFormat="1" applyFont="1" applyFill="1" applyBorder="1" applyAlignment="1" applyProtection="1">
      <alignment horizontal="center" vertical="center" wrapText="1"/>
    </xf>
    <xf numFmtId="0" fontId="13" fillId="7" borderId="13" xfId="0" applyNumberFormat="1" applyFont="1" applyFill="1" applyBorder="1" applyAlignment="1" applyProtection="1">
      <alignment horizontal="center" vertical="center" wrapText="1"/>
    </xf>
    <xf numFmtId="4" fontId="16" fillId="6" borderId="6" xfId="0" applyNumberFormat="1" applyFont="1" applyFill="1" applyBorder="1" applyAlignment="1" applyProtection="1">
      <alignment horizontal="center" vertical="center" wrapText="1"/>
    </xf>
    <xf numFmtId="4" fontId="16" fillId="6" borderId="3" xfId="0" applyNumberFormat="1" applyFont="1" applyFill="1" applyBorder="1" applyAlignment="1" applyProtection="1">
      <alignment horizontal="center" vertical="center" wrapText="1"/>
    </xf>
    <xf numFmtId="4" fontId="16" fillId="6" borderId="7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center" vertical="center"/>
    </xf>
    <xf numFmtId="3" fontId="18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22" fillId="0" borderId="1" xfId="0" applyNumberFormat="1" applyFont="1" applyBorder="1" applyAlignment="1" applyProtection="1">
      <alignment horizontal="center" vertical="center"/>
      <protection locked="0"/>
    </xf>
    <xf numFmtId="165" fontId="18" fillId="0" borderId="1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Normal_Sheet2" xfId="1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0"/>
  <sheetViews>
    <sheetView tabSelected="1" topLeftCell="B1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BE5" sqref="BE5"/>
    </sheetView>
  </sheetViews>
  <sheetFormatPr defaultRowHeight="17.25" x14ac:dyDescent="0.3"/>
  <cols>
    <col min="1" max="1" width="0.875" style="34" hidden="1" customWidth="1"/>
    <col min="2" max="2" width="4" style="34" customWidth="1"/>
    <col min="3" max="3" width="19.875" style="34" customWidth="1"/>
    <col min="4" max="4" width="14.25" style="34" customWidth="1"/>
    <col min="5" max="5" width="16.875" style="34" customWidth="1"/>
    <col min="6" max="6" width="13.375" style="34" customWidth="1"/>
    <col min="7" max="7" width="11.5" style="34" customWidth="1"/>
    <col min="8" max="8" width="11.875" style="34" customWidth="1"/>
    <col min="9" max="9" width="9.125" style="34" customWidth="1"/>
    <col min="10" max="10" width="11.375" style="34" customWidth="1"/>
    <col min="11" max="11" width="9.375" style="34" customWidth="1"/>
    <col min="12" max="12" width="11.25" style="34" customWidth="1"/>
    <col min="13" max="13" width="9.125" style="34" customWidth="1"/>
    <col min="14" max="14" width="12.125" style="34" customWidth="1"/>
    <col min="15" max="15" width="11.25" style="34" customWidth="1"/>
    <col min="16" max="16" width="11.375" style="34" customWidth="1"/>
    <col min="17" max="17" width="9.875" style="34" customWidth="1"/>
    <col min="18" max="18" width="10.25" style="34" customWidth="1"/>
    <col min="19" max="19" width="9" style="34"/>
    <col min="20" max="21" width="9.875" style="34" customWidth="1"/>
    <col min="22" max="22" width="9" style="34"/>
    <col min="23" max="23" width="10.5" style="34" customWidth="1"/>
    <col min="24" max="24" width="8.375" style="34" customWidth="1"/>
    <col min="25" max="25" width="7.75" style="34" customWidth="1"/>
    <col min="26" max="26" width="8.625" style="34" customWidth="1"/>
    <col min="27" max="27" width="9.875" style="34" customWidth="1"/>
    <col min="28" max="28" width="7.375" style="34" customWidth="1"/>
    <col min="29" max="29" width="7.75" style="34" customWidth="1"/>
    <col min="30" max="30" width="10.5" style="34" customWidth="1"/>
    <col min="31" max="31" width="7.875" style="34" customWidth="1"/>
    <col min="32" max="32" width="9.5" style="34" customWidth="1"/>
    <col min="33" max="33" width="8.125" style="34" customWidth="1"/>
    <col min="34" max="35" width="8.375" style="34" customWidth="1"/>
    <col min="36" max="36" width="7.75" style="34" customWidth="1"/>
    <col min="37" max="37" width="7.875" style="34" customWidth="1"/>
    <col min="38" max="38" width="8.125" style="34" customWidth="1"/>
    <col min="39" max="39" width="9.25" style="34" customWidth="1"/>
    <col min="40" max="40" width="8.375" style="34" customWidth="1"/>
    <col min="41" max="41" width="9.25" style="34" customWidth="1"/>
    <col min="42" max="42" width="10.125" style="34" customWidth="1"/>
    <col min="43" max="43" width="9.25" style="34" customWidth="1"/>
    <col min="44" max="44" width="11.5" style="34" customWidth="1"/>
    <col min="45" max="47" width="9.25" style="34" customWidth="1"/>
    <col min="48" max="48" width="10.75" style="34" customWidth="1"/>
    <col min="49" max="49" width="9.25" style="34" customWidth="1"/>
    <col min="50" max="50" width="9.625" style="34" customWidth="1"/>
    <col min="51" max="51" width="9.25" style="34" customWidth="1"/>
    <col min="52" max="52" width="8.75" style="34" customWidth="1"/>
    <col min="53" max="56" width="9.25" style="34" customWidth="1"/>
    <col min="57" max="61" width="7.625" style="34" customWidth="1"/>
    <col min="62" max="62" width="9.375" style="34" customWidth="1"/>
    <col min="63" max="63" width="9" style="34"/>
    <col min="64" max="64" width="9.25" style="34" customWidth="1"/>
    <col min="65" max="65" width="7.875" style="34" customWidth="1"/>
    <col min="66" max="66" width="9.25" style="34" customWidth="1"/>
    <col min="67" max="67" width="8.25" style="34" customWidth="1"/>
    <col min="68" max="68" width="8.625" style="34" customWidth="1"/>
    <col min="69" max="69" width="9.25" style="34" customWidth="1"/>
    <col min="70" max="70" width="11.125" style="34" customWidth="1"/>
    <col min="71" max="71" width="8.375" style="34" customWidth="1"/>
    <col min="72" max="72" width="10.625" style="34" customWidth="1"/>
    <col min="73" max="77" width="9.125" style="34" customWidth="1"/>
    <col min="78" max="78" width="10.25" style="34" customWidth="1"/>
    <col min="79" max="79" width="7.625" style="34" customWidth="1"/>
    <col min="80" max="80" width="9.25" style="34" customWidth="1"/>
    <col min="81" max="81" width="9.75" style="34" customWidth="1"/>
    <col min="82" max="82" width="11.25" style="34" customWidth="1"/>
    <col min="83" max="83" width="9.625" style="34" customWidth="1"/>
    <col min="84" max="84" width="9.875" style="34" customWidth="1"/>
    <col min="85" max="85" width="7.5" style="34" customWidth="1"/>
    <col min="86" max="86" width="10.125" style="34" customWidth="1"/>
    <col min="87" max="87" width="8" style="34" customWidth="1"/>
    <col min="88" max="88" width="8.75" style="34" customWidth="1"/>
    <col min="89" max="89" width="8.875" style="34" customWidth="1"/>
    <col min="90" max="90" width="10.625" style="34" customWidth="1"/>
    <col min="91" max="91" width="8.625" style="34" customWidth="1"/>
    <col min="92" max="92" width="9.375" style="34" customWidth="1"/>
    <col min="93" max="93" width="8.875" style="34" customWidth="1"/>
    <col min="94" max="94" width="11.375" style="34" customWidth="1"/>
    <col min="95" max="99" width="8.875" style="34" customWidth="1"/>
    <col min="100" max="100" width="10.625" style="34" customWidth="1"/>
    <col min="101" max="101" width="8.875" style="34" customWidth="1"/>
    <col min="102" max="102" width="11.375" style="34" customWidth="1"/>
    <col min="103" max="103" width="8.5" style="34" customWidth="1"/>
    <col min="104" max="104" width="8.75" style="34" customWidth="1"/>
    <col min="105" max="105" width="8.5" style="34" customWidth="1"/>
    <col min="106" max="106" width="11.5" style="34" customWidth="1"/>
    <col min="107" max="107" width="11.125" style="34" customWidth="1"/>
    <col min="108" max="108" width="8.5" style="34" customWidth="1"/>
    <col min="109" max="109" width="9.625" style="34" customWidth="1"/>
    <col min="110" max="110" width="10.625" style="34" customWidth="1"/>
    <col min="111" max="111" width="9.5" style="34" customWidth="1"/>
    <col min="112" max="112" width="7.875" style="34" customWidth="1"/>
    <col min="113" max="113" width="6.875" style="34" customWidth="1"/>
    <col min="114" max="114" width="9.25" style="34" customWidth="1"/>
    <col min="115" max="117" width="9.5" style="34" customWidth="1"/>
    <col min="118" max="118" width="7.5" style="34" customWidth="1"/>
    <col min="119" max="119" width="7.625" style="34" customWidth="1"/>
    <col min="120" max="120" width="11" style="34" customWidth="1"/>
    <col min="121" max="121" width="10.875" style="34" customWidth="1"/>
    <col min="122" max="122" width="20.875" style="34" customWidth="1"/>
    <col min="123" max="16384" width="9" style="34"/>
  </cols>
  <sheetData>
    <row r="1" spans="2:122" ht="17.25" customHeight="1" x14ac:dyDescent="0.3"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  <c r="DO1" s="33"/>
    </row>
    <row r="2" spans="2:122" ht="25.5" customHeight="1" x14ac:dyDescent="0.3">
      <c r="B2" s="87" t="s">
        <v>155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35"/>
      <c r="S2" s="35"/>
      <c r="T2" s="35"/>
      <c r="U2" s="35"/>
      <c r="V2" s="36"/>
      <c r="W2" s="36"/>
      <c r="X2" s="36"/>
      <c r="Y2" s="36"/>
      <c r="Z2" s="36"/>
      <c r="AA2" s="36"/>
      <c r="AB2" s="36"/>
      <c r="AC2" s="36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8"/>
      <c r="DG2" s="38"/>
      <c r="DH2" s="38"/>
      <c r="DI2" s="38"/>
      <c r="DJ2" s="38"/>
      <c r="DK2" s="38"/>
      <c r="DL2" s="38"/>
      <c r="DM2" s="38"/>
      <c r="DN2" s="38"/>
      <c r="DO2" s="38"/>
    </row>
    <row r="3" spans="2:122" ht="12.75" customHeight="1" x14ac:dyDescent="0.3">
      <c r="C3" s="39"/>
      <c r="D3" s="39"/>
      <c r="E3" s="39"/>
      <c r="F3" s="40"/>
      <c r="G3" s="40"/>
      <c r="H3" s="40"/>
      <c r="I3" s="40"/>
      <c r="J3" s="40"/>
      <c r="K3" s="40"/>
      <c r="L3" s="40"/>
      <c r="M3" s="40"/>
      <c r="N3" s="40"/>
      <c r="O3" s="70"/>
      <c r="P3" s="70"/>
      <c r="Q3" s="70"/>
      <c r="R3" s="40"/>
      <c r="S3" s="40"/>
      <c r="T3" s="40"/>
      <c r="U3" s="40"/>
      <c r="V3" s="40"/>
      <c r="W3" s="40"/>
      <c r="X3" s="40"/>
      <c r="Y3" s="40"/>
      <c r="Z3" s="40"/>
      <c r="AA3" s="40"/>
      <c r="AB3" s="82"/>
      <c r="AC3" s="82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1"/>
      <c r="DC3" s="41"/>
      <c r="DD3" s="41"/>
      <c r="DE3" s="41"/>
    </row>
    <row r="4" spans="2:122" s="61" customFormat="1" ht="12.75" customHeight="1" x14ac:dyDescent="0.25">
      <c r="B4" s="93" t="s">
        <v>53</v>
      </c>
      <c r="C4" s="83" t="s">
        <v>56</v>
      </c>
      <c r="D4" s="71" t="s">
        <v>67</v>
      </c>
      <c r="E4" s="72"/>
      <c r="F4" s="72"/>
      <c r="G4" s="72"/>
      <c r="H4" s="72"/>
      <c r="I4" s="73"/>
      <c r="J4" s="88" t="s">
        <v>43</v>
      </c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90"/>
    </row>
    <row r="5" spans="2:122" s="61" customFormat="1" ht="15.75" customHeight="1" x14ac:dyDescent="0.25">
      <c r="B5" s="93"/>
      <c r="C5" s="83"/>
      <c r="D5" s="84"/>
      <c r="E5" s="85"/>
      <c r="F5" s="85"/>
      <c r="G5" s="85"/>
      <c r="H5" s="85"/>
      <c r="I5" s="86"/>
      <c r="J5" s="71" t="s">
        <v>68</v>
      </c>
      <c r="K5" s="72"/>
      <c r="L5" s="72"/>
      <c r="M5" s="72"/>
      <c r="N5" s="100" t="s">
        <v>61</v>
      </c>
      <c r="O5" s="101"/>
      <c r="P5" s="101"/>
      <c r="Q5" s="101"/>
      <c r="R5" s="101"/>
      <c r="S5" s="101"/>
      <c r="T5" s="101"/>
      <c r="U5" s="102"/>
      <c r="V5" s="71" t="s">
        <v>69</v>
      </c>
      <c r="W5" s="72"/>
      <c r="X5" s="72"/>
      <c r="Y5" s="73"/>
      <c r="Z5" s="71" t="s">
        <v>70</v>
      </c>
      <c r="AA5" s="72"/>
      <c r="AB5" s="72"/>
      <c r="AC5" s="73"/>
      <c r="AD5" s="71" t="s">
        <v>71</v>
      </c>
      <c r="AE5" s="72"/>
      <c r="AF5" s="72"/>
      <c r="AG5" s="73"/>
      <c r="AH5" s="96" t="s">
        <v>43</v>
      </c>
      <c r="AI5" s="94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30"/>
      <c r="AX5" s="71" t="s">
        <v>72</v>
      </c>
      <c r="AY5" s="72"/>
      <c r="AZ5" s="72"/>
      <c r="BA5" s="73"/>
      <c r="BB5" s="31" t="s">
        <v>42</v>
      </c>
      <c r="BC5" s="31"/>
      <c r="BD5" s="31"/>
      <c r="BE5" s="31"/>
      <c r="BF5" s="31"/>
      <c r="BG5" s="31"/>
      <c r="BH5" s="31"/>
      <c r="BI5" s="31"/>
      <c r="BJ5" s="71" t="s">
        <v>73</v>
      </c>
      <c r="BK5" s="72"/>
      <c r="BL5" s="72"/>
      <c r="BM5" s="73"/>
      <c r="BN5" s="28" t="s">
        <v>41</v>
      </c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94"/>
      <c r="CC5" s="94"/>
      <c r="CD5" s="94"/>
      <c r="CE5" s="94"/>
      <c r="CF5" s="94"/>
      <c r="CG5" s="95"/>
      <c r="CH5" s="71" t="s">
        <v>74</v>
      </c>
      <c r="CI5" s="72"/>
      <c r="CJ5" s="72"/>
      <c r="CK5" s="73"/>
      <c r="CL5" s="71" t="s">
        <v>75</v>
      </c>
      <c r="CM5" s="72"/>
      <c r="CN5" s="72"/>
      <c r="CO5" s="73"/>
      <c r="CP5" s="60" t="s">
        <v>41</v>
      </c>
      <c r="CQ5" s="60"/>
      <c r="CR5" s="60"/>
      <c r="CS5" s="60"/>
      <c r="CT5" s="60"/>
      <c r="CU5" s="60"/>
      <c r="CV5" s="60"/>
      <c r="CW5" s="60"/>
      <c r="CX5" s="71" t="s">
        <v>76</v>
      </c>
      <c r="CY5" s="72"/>
      <c r="CZ5" s="72"/>
      <c r="DA5" s="73"/>
      <c r="DB5" s="32" t="s">
        <v>41</v>
      </c>
      <c r="DC5" s="32"/>
      <c r="DD5" s="32"/>
      <c r="DE5" s="32"/>
      <c r="DF5" s="71" t="s">
        <v>77</v>
      </c>
      <c r="DG5" s="72"/>
      <c r="DH5" s="72"/>
      <c r="DI5" s="73"/>
      <c r="DJ5" s="71" t="s">
        <v>78</v>
      </c>
      <c r="DK5" s="72"/>
      <c r="DL5" s="72"/>
      <c r="DM5" s="72"/>
      <c r="DN5" s="72"/>
      <c r="DO5" s="73"/>
      <c r="DP5" s="77" t="s">
        <v>55</v>
      </c>
      <c r="DQ5" s="77"/>
    </row>
    <row r="6" spans="2:122" s="61" customFormat="1" ht="80.25" customHeight="1" x14ac:dyDescent="0.25">
      <c r="B6" s="93"/>
      <c r="C6" s="83"/>
      <c r="D6" s="74"/>
      <c r="E6" s="75"/>
      <c r="F6" s="75"/>
      <c r="G6" s="75"/>
      <c r="H6" s="75"/>
      <c r="I6" s="76"/>
      <c r="J6" s="84"/>
      <c r="K6" s="85"/>
      <c r="L6" s="85"/>
      <c r="M6" s="85"/>
      <c r="N6" s="71" t="s">
        <v>58</v>
      </c>
      <c r="O6" s="72"/>
      <c r="P6" s="72"/>
      <c r="Q6" s="72"/>
      <c r="R6" s="71" t="s">
        <v>59</v>
      </c>
      <c r="S6" s="72"/>
      <c r="T6" s="72"/>
      <c r="U6" s="72"/>
      <c r="V6" s="74"/>
      <c r="W6" s="75"/>
      <c r="X6" s="75"/>
      <c r="Y6" s="76"/>
      <c r="Z6" s="74"/>
      <c r="AA6" s="75"/>
      <c r="AB6" s="75"/>
      <c r="AC6" s="76"/>
      <c r="AD6" s="74"/>
      <c r="AE6" s="75"/>
      <c r="AF6" s="75"/>
      <c r="AG6" s="76"/>
      <c r="AH6" s="71" t="s">
        <v>60</v>
      </c>
      <c r="AI6" s="72"/>
      <c r="AJ6" s="72"/>
      <c r="AK6" s="72"/>
      <c r="AL6" s="71" t="s">
        <v>48</v>
      </c>
      <c r="AM6" s="72"/>
      <c r="AN6" s="72"/>
      <c r="AO6" s="72"/>
      <c r="AP6" s="71" t="s">
        <v>79</v>
      </c>
      <c r="AQ6" s="72"/>
      <c r="AR6" s="72"/>
      <c r="AS6" s="72"/>
      <c r="AT6" s="71" t="s">
        <v>80</v>
      </c>
      <c r="AU6" s="72"/>
      <c r="AV6" s="72"/>
      <c r="AW6" s="72"/>
      <c r="AX6" s="74"/>
      <c r="AY6" s="75"/>
      <c r="AZ6" s="75"/>
      <c r="BA6" s="76"/>
      <c r="BB6" s="80" t="s">
        <v>63</v>
      </c>
      <c r="BC6" s="80"/>
      <c r="BD6" s="80"/>
      <c r="BE6" s="80"/>
      <c r="BF6" s="97" t="s">
        <v>62</v>
      </c>
      <c r="BG6" s="98"/>
      <c r="BH6" s="98"/>
      <c r="BI6" s="99"/>
      <c r="BJ6" s="74"/>
      <c r="BK6" s="75"/>
      <c r="BL6" s="75"/>
      <c r="BM6" s="76"/>
      <c r="BN6" s="71" t="s">
        <v>49</v>
      </c>
      <c r="BO6" s="72"/>
      <c r="BP6" s="72"/>
      <c r="BQ6" s="72"/>
      <c r="BR6" s="71" t="s">
        <v>57</v>
      </c>
      <c r="BS6" s="72"/>
      <c r="BT6" s="72"/>
      <c r="BU6" s="72"/>
      <c r="BV6" s="80" t="s">
        <v>64</v>
      </c>
      <c r="BW6" s="80"/>
      <c r="BX6" s="80"/>
      <c r="BY6" s="80"/>
      <c r="BZ6" s="71" t="s">
        <v>65</v>
      </c>
      <c r="CA6" s="72"/>
      <c r="CB6" s="72"/>
      <c r="CC6" s="72"/>
      <c r="CD6" s="71" t="s">
        <v>66</v>
      </c>
      <c r="CE6" s="72"/>
      <c r="CF6" s="72"/>
      <c r="CG6" s="72"/>
      <c r="CH6" s="74"/>
      <c r="CI6" s="75"/>
      <c r="CJ6" s="75"/>
      <c r="CK6" s="76"/>
      <c r="CL6" s="74"/>
      <c r="CM6" s="75"/>
      <c r="CN6" s="75"/>
      <c r="CO6" s="76"/>
      <c r="CP6" s="80" t="s">
        <v>50</v>
      </c>
      <c r="CQ6" s="80"/>
      <c r="CR6" s="80"/>
      <c r="CS6" s="80"/>
      <c r="CT6" s="80" t="s">
        <v>51</v>
      </c>
      <c r="CU6" s="80"/>
      <c r="CV6" s="80"/>
      <c r="CW6" s="80"/>
      <c r="CX6" s="74"/>
      <c r="CY6" s="75"/>
      <c r="CZ6" s="75"/>
      <c r="DA6" s="76"/>
      <c r="DB6" s="71" t="s">
        <v>52</v>
      </c>
      <c r="DC6" s="72"/>
      <c r="DD6" s="72"/>
      <c r="DE6" s="73"/>
      <c r="DF6" s="74"/>
      <c r="DG6" s="75"/>
      <c r="DH6" s="75"/>
      <c r="DI6" s="76"/>
      <c r="DJ6" s="74"/>
      <c r="DK6" s="75"/>
      <c r="DL6" s="75"/>
      <c r="DM6" s="75"/>
      <c r="DN6" s="75"/>
      <c r="DO6" s="76"/>
      <c r="DP6" s="77"/>
      <c r="DQ6" s="77"/>
      <c r="DR6" s="43"/>
    </row>
    <row r="7" spans="2:122" s="61" customFormat="1" ht="72.75" customHeight="1" x14ac:dyDescent="0.25">
      <c r="B7" s="93"/>
      <c r="C7" s="83"/>
      <c r="D7" s="91" t="s">
        <v>164</v>
      </c>
      <c r="E7" s="92"/>
      <c r="F7" s="77" t="s">
        <v>44</v>
      </c>
      <c r="G7" s="77"/>
      <c r="H7" s="77" t="s">
        <v>45</v>
      </c>
      <c r="I7" s="77"/>
      <c r="J7" s="77" t="s">
        <v>44</v>
      </c>
      <c r="K7" s="77"/>
      <c r="L7" s="77" t="s">
        <v>45</v>
      </c>
      <c r="M7" s="77"/>
      <c r="N7" s="77" t="s">
        <v>44</v>
      </c>
      <c r="O7" s="77"/>
      <c r="P7" s="77" t="s">
        <v>45</v>
      </c>
      <c r="Q7" s="77"/>
      <c r="R7" s="77" t="s">
        <v>44</v>
      </c>
      <c r="S7" s="77"/>
      <c r="T7" s="77" t="s">
        <v>45</v>
      </c>
      <c r="U7" s="77"/>
      <c r="V7" s="77" t="s">
        <v>44</v>
      </c>
      <c r="W7" s="77"/>
      <c r="X7" s="77" t="s">
        <v>45</v>
      </c>
      <c r="Y7" s="77"/>
      <c r="Z7" s="77" t="s">
        <v>44</v>
      </c>
      <c r="AA7" s="77"/>
      <c r="AB7" s="77" t="s">
        <v>45</v>
      </c>
      <c r="AC7" s="77"/>
      <c r="AD7" s="77" t="s">
        <v>44</v>
      </c>
      <c r="AE7" s="77"/>
      <c r="AF7" s="77" t="s">
        <v>45</v>
      </c>
      <c r="AG7" s="77"/>
      <c r="AH7" s="77" t="s">
        <v>44</v>
      </c>
      <c r="AI7" s="77"/>
      <c r="AJ7" s="77" t="s">
        <v>45</v>
      </c>
      <c r="AK7" s="77"/>
      <c r="AL7" s="77" t="s">
        <v>44</v>
      </c>
      <c r="AM7" s="77"/>
      <c r="AN7" s="77" t="s">
        <v>45</v>
      </c>
      <c r="AO7" s="77"/>
      <c r="AP7" s="77" t="s">
        <v>44</v>
      </c>
      <c r="AQ7" s="77"/>
      <c r="AR7" s="77" t="s">
        <v>45</v>
      </c>
      <c r="AS7" s="77"/>
      <c r="AT7" s="77" t="s">
        <v>44</v>
      </c>
      <c r="AU7" s="77"/>
      <c r="AV7" s="77" t="s">
        <v>45</v>
      </c>
      <c r="AW7" s="77"/>
      <c r="AX7" s="77" t="s">
        <v>44</v>
      </c>
      <c r="AY7" s="77"/>
      <c r="AZ7" s="77" t="s">
        <v>45</v>
      </c>
      <c r="BA7" s="77"/>
      <c r="BB7" s="77" t="s">
        <v>44</v>
      </c>
      <c r="BC7" s="77"/>
      <c r="BD7" s="77" t="s">
        <v>45</v>
      </c>
      <c r="BE7" s="77"/>
      <c r="BF7" s="77" t="s">
        <v>44</v>
      </c>
      <c r="BG7" s="77"/>
      <c r="BH7" s="77" t="s">
        <v>45</v>
      </c>
      <c r="BI7" s="77"/>
      <c r="BJ7" s="77" t="s">
        <v>44</v>
      </c>
      <c r="BK7" s="77"/>
      <c r="BL7" s="77" t="s">
        <v>45</v>
      </c>
      <c r="BM7" s="77"/>
      <c r="BN7" s="77" t="s">
        <v>44</v>
      </c>
      <c r="BO7" s="77"/>
      <c r="BP7" s="77" t="s">
        <v>45</v>
      </c>
      <c r="BQ7" s="77"/>
      <c r="BR7" s="77" t="s">
        <v>44</v>
      </c>
      <c r="BS7" s="77"/>
      <c r="BT7" s="77" t="s">
        <v>45</v>
      </c>
      <c r="BU7" s="77"/>
      <c r="BV7" s="77" t="s">
        <v>44</v>
      </c>
      <c r="BW7" s="77"/>
      <c r="BX7" s="77" t="s">
        <v>45</v>
      </c>
      <c r="BY7" s="77"/>
      <c r="BZ7" s="77" t="s">
        <v>44</v>
      </c>
      <c r="CA7" s="77"/>
      <c r="CB7" s="77" t="s">
        <v>45</v>
      </c>
      <c r="CC7" s="77"/>
      <c r="CD7" s="77" t="s">
        <v>44</v>
      </c>
      <c r="CE7" s="77"/>
      <c r="CF7" s="77" t="s">
        <v>45</v>
      </c>
      <c r="CG7" s="77"/>
      <c r="CH7" s="77" t="s">
        <v>44</v>
      </c>
      <c r="CI7" s="77"/>
      <c r="CJ7" s="77" t="s">
        <v>45</v>
      </c>
      <c r="CK7" s="77"/>
      <c r="CL7" s="77" t="s">
        <v>44</v>
      </c>
      <c r="CM7" s="77"/>
      <c r="CN7" s="77" t="s">
        <v>45</v>
      </c>
      <c r="CO7" s="77"/>
      <c r="CP7" s="77" t="s">
        <v>44</v>
      </c>
      <c r="CQ7" s="77"/>
      <c r="CR7" s="77" t="s">
        <v>45</v>
      </c>
      <c r="CS7" s="77"/>
      <c r="CT7" s="77" t="s">
        <v>44</v>
      </c>
      <c r="CU7" s="77"/>
      <c r="CV7" s="77" t="s">
        <v>45</v>
      </c>
      <c r="CW7" s="77"/>
      <c r="CX7" s="77" t="s">
        <v>44</v>
      </c>
      <c r="CY7" s="77"/>
      <c r="CZ7" s="77" t="s">
        <v>45</v>
      </c>
      <c r="DA7" s="77"/>
      <c r="DB7" s="77" t="s">
        <v>44</v>
      </c>
      <c r="DC7" s="77"/>
      <c r="DD7" s="77" t="s">
        <v>45</v>
      </c>
      <c r="DE7" s="77"/>
      <c r="DF7" s="77" t="s">
        <v>44</v>
      </c>
      <c r="DG7" s="77"/>
      <c r="DH7" s="77" t="s">
        <v>45</v>
      </c>
      <c r="DI7" s="77"/>
      <c r="DJ7" s="78" t="s">
        <v>54</v>
      </c>
      <c r="DK7" s="79"/>
      <c r="DL7" s="77" t="s">
        <v>44</v>
      </c>
      <c r="DM7" s="77"/>
      <c r="DN7" s="77" t="s">
        <v>45</v>
      </c>
      <c r="DO7" s="77"/>
      <c r="DP7" s="77" t="s">
        <v>45</v>
      </c>
      <c r="DQ7" s="77"/>
    </row>
    <row r="8" spans="2:122" s="62" customFormat="1" ht="32.25" customHeight="1" x14ac:dyDescent="0.25">
      <c r="B8" s="93"/>
      <c r="C8" s="83"/>
      <c r="D8" s="57" t="s">
        <v>47</v>
      </c>
      <c r="E8" s="58" t="s">
        <v>46</v>
      </c>
      <c r="F8" s="57" t="s">
        <v>47</v>
      </c>
      <c r="G8" s="58" t="s">
        <v>46</v>
      </c>
      <c r="H8" s="57" t="s">
        <v>47</v>
      </c>
      <c r="I8" s="58" t="s">
        <v>46</v>
      </c>
      <c r="J8" s="57" t="s">
        <v>47</v>
      </c>
      <c r="K8" s="58" t="s">
        <v>46</v>
      </c>
      <c r="L8" s="57" t="s">
        <v>47</v>
      </c>
      <c r="M8" s="58" t="s">
        <v>46</v>
      </c>
      <c r="N8" s="57" t="s">
        <v>47</v>
      </c>
      <c r="O8" s="58" t="s">
        <v>46</v>
      </c>
      <c r="P8" s="57" t="s">
        <v>47</v>
      </c>
      <c r="Q8" s="58" t="s">
        <v>46</v>
      </c>
      <c r="R8" s="57" t="s">
        <v>47</v>
      </c>
      <c r="S8" s="58" t="s">
        <v>46</v>
      </c>
      <c r="T8" s="57" t="s">
        <v>47</v>
      </c>
      <c r="U8" s="58" t="s">
        <v>46</v>
      </c>
      <c r="V8" s="57" t="s">
        <v>47</v>
      </c>
      <c r="W8" s="58" t="s">
        <v>46</v>
      </c>
      <c r="X8" s="57" t="s">
        <v>47</v>
      </c>
      <c r="Y8" s="58" t="s">
        <v>46</v>
      </c>
      <c r="Z8" s="57" t="s">
        <v>47</v>
      </c>
      <c r="AA8" s="58" t="s">
        <v>46</v>
      </c>
      <c r="AB8" s="57" t="s">
        <v>47</v>
      </c>
      <c r="AC8" s="58" t="s">
        <v>46</v>
      </c>
      <c r="AD8" s="57" t="s">
        <v>47</v>
      </c>
      <c r="AE8" s="58" t="s">
        <v>46</v>
      </c>
      <c r="AF8" s="57" t="s">
        <v>47</v>
      </c>
      <c r="AG8" s="58" t="s">
        <v>46</v>
      </c>
      <c r="AH8" s="57" t="s">
        <v>47</v>
      </c>
      <c r="AI8" s="58" t="s">
        <v>46</v>
      </c>
      <c r="AJ8" s="57" t="s">
        <v>47</v>
      </c>
      <c r="AK8" s="58" t="s">
        <v>46</v>
      </c>
      <c r="AL8" s="57" t="s">
        <v>47</v>
      </c>
      <c r="AM8" s="58" t="s">
        <v>46</v>
      </c>
      <c r="AN8" s="57" t="s">
        <v>47</v>
      </c>
      <c r="AO8" s="58" t="s">
        <v>46</v>
      </c>
      <c r="AP8" s="57" t="s">
        <v>47</v>
      </c>
      <c r="AQ8" s="58" t="s">
        <v>46</v>
      </c>
      <c r="AR8" s="57" t="s">
        <v>47</v>
      </c>
      <c r="AS8" s="58" t="s">
        <v>46</v>
      </c>
      <c r="AT8" s="57" t="s">
        <v>47</v>
      </c>
      <c r="AU8" s="58" t="s">
        <v>46</v>
      </c>
      <c r="AV8" s="57" t="s">
        <v>47</v>
      </c>
      <c r="AW8" s="58" t="s">
        <v>46</v>
      </c>
      <c r="AX8" s="57" t="s">
        <v>47</v>
      </c>
      <c r="AY8" s="58" t="s">
        <v>46</v>
      </c>
      <c r="AZ8" s="57" t="s">
        <v>47</v>
      </c>
      <c r="BA8" s="58" t="s">
        <v>46</v>
      </c>
      <c r="BB8" s="57" t="s">
        <v>47</v>
      </c>
      <c r="BC8" s="58" t="s">
        <v>46</v>
      </c>
      <c r="BD8" s="57" t="s">
        <v>47</v>
      </c>
      <c r="BE8" s="58" t="s">
        <v>46</v>
      </c>
      <c r="BF8" s="57" t="s">
        <v>47</v>
      </c>
      <c r="BG8" s="58" t="s">
        <v>46</v>
      </c>
      <c r="BH8" s="57" t="s">
        <v>47</v>
      </c>
      <c r="BI8" s="58" t="s">
        <v>46</v>
      </c>
      <c r="BJ8" s="57" t="s">
        <v>47</v>
      </c>
      <c r="BK8" s="58" t="s">
        <v>46</v>
      </c>
      <c r="BL8" s="57" t="s">
        <v>47</v>
      </c>
      <c r="BM8" s="58" t="s">
        <v>46</v>
      </c>
      <c r="BN8" s="57" t="s">
        <v>47</v>
      </c>
      <c r="BO8" s="58" t="s">
        <v>46</v>
      </c>
      <c r="BP8" s="57" t="s">
        <v>47</v>
      </c>
      <c r="BQ8" s="58" t="s">
        <v>46</v>
      </c>
      <c r="BR8" s="57" t="s">
        <v>47</v>
      </c>
      <c r="BS8" s="58" t="s">
        <v>46</v>
      </c>
      <c r="BT8" s="57" t="s">
        <v>47</v>
      </c>
      <c r="BU8" s="58" t="s">
        <v>46</v>
      </c>
      <c r="BV8" s="57" t="s">
        <v>47</v>
      </c>
      <c r="BW8" s="58" t="s">
        <v>46</v>
      </c>
      <c r="BX8" s="57" t="s">
        <v>47</v>
      </c>
      <c r="BY8" s="58" t="s">
        <v>46</v>
      </c>
      <c r="BZ8" s="57" t="s">
        <v>47</v>
      </c>
      <c r="CA8" s="58" t="s">
        <v>46</v>
      </c>
      <c r="CB8" s="57" t="s">
        <v>47</v>
      </c>
      <c r="CC8" s="58" t="s">
        <v>46</v>
      </c>
      <c r="CD8" s="57" t="s">
        <v>47</v>
      </c>
      <c r="CE8" s="58" t="s">
        <v>46</v>
      </c>
      <c r="CF8" s="57" t="s">
        <v>47</v>
      </c>
      <c r="CG8" s="58" t="s">
        <v>46</v>
      </c>
      <c r="CH8" s="57" t="s">
        <v>47</v>
      </c>
      <c r="CI8" s="58" t="s">
        <v>46</v>
      </c>
      <c r="CJ8" s="57" t="s">
        <v>47</v>
      </c>
      <c r="CK8" s="58" t="s">
        <v>46</v>
      </c>
      <c r="CL8" s="57" t="s">
        <v>47</v>
      </c>
      <c r="CM8" s="58" t="s">
        <v>46</v>
      </c>
      <c r="CN8" s="57" t="s">
        <v>47</v>
      </c>
      <c r="CO8" s="58" t="s">
        <v>46</v>
      </c>
      <c r="CP8" s="57" t="s">
        <v>47</v>
      </c>
      <c r="CQ8" s="58" t="s">
        <v>46</v>
      </c>
      <c r="CR8" s="57" t="s">
        <v>47</v>
      </c>
      <c r="CS8" s="58" t="s">
        <v>46</v>
      </c>
      <c r="CT8" s="57" t="s">
        <v>47</v>
      </c>
      <c r="CU8" s="58" t="s">
        <v>46</v>
      </c>
      <c r="CV8" s="57" t="s">
        <v>47</v>
      </c>
      <c r="CW8" s="58" t="s">
        <v>46</v>
      </c>
      <c r="CX8" s="57" t="s">
        <v>47</v>
      </c>
      <c r="CY8" s="58" t="s">
        <v>46</v>
      </c>
      <c r="CZ8" s="57" t="s">
        <v>47</v>
      </c>
      <c r="DA8" s="58" t="s">
        <v>46</v>
      </c>
      <c r="DB8" s="57" t="s">
        <v>47</v>
      </c>
      <c r="DC8" s="58" t="s">
        <v>46</v>
      </c>
      <c r="DD8" s="57" t="s">
        <v>47</v>
      </c>
      <c r="DE8" s="58" t="s">
        <v>46</v>
      </c>
      <c r="DF8" s="57" t="s">
        <v>47</v>
      </c>
      <c r="DG8" s="58" t="s">
        <v>46</v>
      </c>
      <c r="DH8" s="57" t="s">
        <v>47</v>
      </c>
      <c r="DI8" s="58" t="s">
        <v>46</v>
      </c>
      <c r="DJ8" s="57" t="s">
        <v>47</v>
      </c>
      <c r="DK8" s="58" t="s">
        <v>46</v>
      </c>
      <c r="DL8" s="57" t="s">
        <v>47</v>
      </c>
      <c r="DM8" s="58" t="s">
        <v>46</v>
      </c>
      <c r="DN8" s="57" t="s">
        <v>47</v>
      </c>
      <c r="DO8" s="58" t="s">
        <v>46</v>
      </c>
      <c r="DP8" s="57" t="s">
        <v>47</v>
      </c>
      <c r="DQ8" s="58" t="s">
        <v>46</v>
      </c>
    </row>
    <row r="9" spans="2:122" s="42" customFormat="1" ht="15" customHeight="1" x14ac:dyDescent="0.3">
      <c r="B9" s="44"/>
      <c r="C9" s="45">
        <v>1</v>
      </c>
      <c r="D9" s="45">
        <f>C9+1</f>
        <v>2</v>
      </c>
      <c r="E9" s="45">
        <f t="shared" ref="E9:BP9" si="0">D9+1</f>
        <v>3</v>
      </c>
      <c r="F9" s="45">
        <f t="shared" si="0"/>
        <v>4</v>
      </c>
      <c r="G9" s="45">
        <f t="shared" si="0"/>
        <v>5</v>
      </c>
      <c r="H9" s="45">
        <f t="shared" si="0"/>
        <v>6</v>
      </c>
      <c r="I9" s="45">
        <f t="shared" si="0"/>
        <v>7</v>
      </c>
      <c r="J9" s="45">
        <f t="shared" si="0"/>
        <v>8</v>
      </c>
      <c r="K9" s="45">
        <f t="shared" si="0"/>
        <v>9</v>
      </c>
      <c r="L9" s="45">
        <f t="shared" si="0"/>
        <v>10</v>
      </c>
      <c r="M9" s="45">
        <f t="shared" si="0"/>
        <v>11</v>
      </c>
      <c r="N9" s="45">
        <f t="shared" si="0"/>
        <v>12</v>
      </c>
      <c r="O9" s="45">
        <f t="shared" si="0"/>
        <v>13</v>
      </c>
      <c r="P9" s="45">
        <f t="shared" si="0"/>
        <v>14</v>
      </c>
      <c r="Q9" s="45">
        <f t="shared" si="0"/>
        <v>15</v>
      </c>
      <c r="R9" s="45">
        <f t="shared" si="0"/>
        <v>16</v>
      </c>
      <c r="S9" s="45">
        <f t="shared" si="0"/>
        <v>17</v>
      </c>
      <c r="T9" s="45">
        <f t="shared" si="0"/>
        <v>18</v>
      </c>
      <c r="U9" s="45">
        <f t="shared" si="0"/>
        <v>19</v>
      </c>
      <c r="V9" s="45">
        <f t="shared" si="0"/>
        <v>20</v>
      </c>
      <c r="W9" s="45">
        <f t="shared" si="0"/>
        <v>21</v>
      </c>
      <c r="X9" s="45">
        <f t="shared" si="0"/>
        <v>22</v>
      </c>
      <c r="Y9" s="45">
        <f t="shared" si="0"/>
        <v>23</v>
      </c>
      <c r="Z9" s="45">
        <f t="shared" si="0"/>
        <v>24</v>
      </c>
      <c r="AA9" s="45">
        <f t="shared" si="0"/>
        <v>25</v>
      </c>
      <c r="AB9" s="45">
        <f t="shared" si="0"/>
        <v>26</v>
      </c>
      <c r="AC9" s="45">
        <f t="shared" si="0"/>
        <v>27</v>
      </c>
      <c r="AD9" s="45">
        <f t="shared" si="0"/>
        <v>28</v>
      </c>
      <c r="AE9" s="45">
        <f t="shared" si="0"/>
        <v>29</v>
      </c>
      <c r="AF9" s="45">
        <f t="shared" si="0"/>
        <v>30</v>
      </c>
      <c r="AG9" s="45">
        <f t="shared" si="0"/>
        <v>31</v>
      </c>
      <c r="AH9" s="45">
        <f t="shared" si="0"/>
        <v>32</v>
      </c>
      <c r="AI9" s="45">
        <f t="shared" si="0"/>
        <v>33</v>
      </c>
      <c r="AJ9" s="45">
        <f t="shared" si="0"/>
        <v>34</v>
      </c>
      <c r="AK9" s="45">
        <f t="shared" si="0"/>
        <v>35</v>
      </c>
      <c r="AL9" s="45">
        <f t="shared" si="0"/>
        <v>36</v>
      </c>
      <c r="AM9" s="45">
        <f t="shared" si="0"/>
        <v>37</v>
      </c>
      <c r="AN9" s="45">
        <f t="shared" si="0"/>
        <v>38</v>
      </c>
      <c r="AO9" s="45">
        <f t="shared" si="0"/>
        <v>39</v>
      </c>
      <c r="AP9" s="45">
        <f t="shared" si="0"/>
        <v>40</v>
      </c>
      <c r="AQ9" s="45">
        <f t="shared" si="0"/>
        <v>41</v>
      </c>
      <c r="AR9" s="45">
        <f t="shared" si="0"/>
        <v>42</v>
      </c>
      <c r="AS9" s="45">
        <f t="shared" si="0"/>
        <v>43</v>
      </c>
      <c r="AT9" s="45">
        <f t="shared" si="0"/>
        <v>44</v>
      </c>
      <c r="AU9" s="45">
        <f t="shared" si="0"/>
        <v>45</v>
      </c>
      <c r="AV9" s="45">
        <f t="shared" si="0"/>
        <v>46</v>
      </c>
      <c r="AW9" s="45">
        <f t="shared" si="0"/>
        <v>47</v>
      </c>
      <c r="AX9" s="45">
        <f t="shared" si="0"/>
        <v>48</v>
      </c>
      <c r="AY9" s="45">
        <f t="shared" si="0"/>
        <v>49</v>
      </c>
      <c r="AZ9" s="45">
        <f t="shared" si="0"/>
        <v>50</v>
      </c>
      <c r="BA9" s="45">
        <f t="shared" si="0"/>
        <v>51</v>
      </c>
      <c r="BB9" s="45">
        <f t="shared" si="0"/>
        <v>52</v>
      </c>
      <c r="BC9" s="45">
        <f t="shared" si="0"/>
        <v>53</v>
      </c>
      <c r="BD9" s="45">
        <f t="shared" si="0"/>
        <v>54</v>
      </c>
      <c r="BE9" s="45">
        <f t="shared" si="0"/>
        <v>55</v>
      </c>
      <c r="BF9" s="45">
        <f t="shared" si="0"/>
        <v>56</v>
      </c>
      <c r="BG9" s="45">
        <f t="shared" si="0"/>
        <v>57</v>
      </c>
      <c r="BH9" s="45">
        <f t="shared" si="0"/>
        <v>58</v>
      </c>
      <c r="BI9" s="45">
        <f t="shared" si="0"/>
        <v>59</v>
      </c>
      <c r="BJ9" s="45">
        <f t="shared" si="0"/>
        <v>60</v>
      </c>
      <c r="BK9" s="45">
        <f t="shared" si="0"/>
        <v>61</v>
      </c>
      <c r="BL9" s="45">
        <f t="shared" si="0"/>
        <v>62</v>
      </c>
      <c r="BM9" s="45">
        <f t="shared" si="0"/>
        <v>63</v>
      </c>
      <c r="BN9" s="45">
        <f t="shared" si="0"/>
        <v>64</v>
      </c>
      <c r="BO9" s="45">
        <f t="shared" si="0"/>
        <v>65</v>
      </c>
      <c r="BP9" s="45">
        <f t="shared" si="0"/>
        <v>66</v>
      </c>
      <c r="BQ9" s="45">
        <f t="shared" ref="BQ9:DQ9" si="1">BP9+1</f>
        <v>67</v>
      </c>
      <c r="BR9" s="45">
        <f t="shared" si="1"/>
        <v>68</v>
      </c>
      <c r="BS9" s="45">
        <f t="shared" si="1"/>
        <v>69</v>
      </c>
      <c r="BT9" s="45">
        <f t="shared" si="1"/>
        <v>70</v>
      </c>
      <c r="BU9" s="45">
        <f t="shared" si="1"/>
        <v>71</v>
      </c>
      <c r="BV9" s="45">
        <f t="shared" si="1"/>
        <v>72</v>
      </c>
      <c r="BW9" s="45">
        <f t="shared" si="1"/>
        <v>73</v>
      </c>
      <c r="BX9" s="45">
        <f t="shared" si="1"/>
        <v>74</v>
      </c>
      <c r="BY9" s="45">
        <f t="shared" si="1"/>
        <v>75</v>
      </c>
      <c r="BZ9" s="45">
        <f t="shared" si="1"/>
        <v>76</v>
      </c>
      <c r="CA9" s="45">
        <f t="shared" si="1"/>
        <v>77</v>
      </c>
      <c r="CB9" s="45">
        <f t="shared" si="1"/>
        <v>78</v>
      </c>
      <c r="CC9" s="45">
        <f t="shared" si="1"/>
        <v>79</v>
      </c>
      <c r="CD9" s="45">
        <f t="shared" si="1"/>
        <v>80</v>
      </c>
      <c r="CE9" s="45">
        <f t="shared" si="1"/>
        <v>81</v>
      </c>
      <c r="CF9" s="45">
        <f t="shared" si="1"/>
        <v>82</v>
      </c>
      <c r="CG9" s="45">
        <f t="shared" si="1"/>
        <v>83</v>
      </c>
      <c r="CH9" s="45">
        <f t="shared" si="1"/>
        <v>84</v>
      </c>
      <c r="CI9" s="45">
        <f t="shared" si="1"/>
        <v>85</v>
      </c>
      <c r="CJ9" s="45">
        <f t="shared" si="1"/>
        <v>86</v>
      </c>
      <c r="CK9" s="45">
        <f t="shared" si="1"/>
        <v>87</v>
      </c>
      <c r="CL9" s="45">
        <f t="shared" si="1"/>
        <v>88</v>
      </c>
      <c r="CM9" s="45">
        <f t="shared" si="1"/>
        <v>89</v>
      </c>
      <c r="CN9" s="45">
        <f t="shared" si="1"/>
        <v>90</v>
      </c>
      <c r="CO9" s="45">
        <f t="shared" si="1"/>
        <v>91</v>
      </c>
      <c r="CP9" s="45">
        <f t="shared" si="1"/>
        <v>92</v>
      </c>
      <c r="CQ9" s="45">
        <f t="shared" si="1"/>
        <v>93</v>
      </c>
      <c r="CR9" s="45">
        <f t="shared" si="1"/>
        <v>94</v>
      </c>
      <c r="CS9" s="45">
        <f t="shared" si="1"/>
        <v>95</v>
      </c>
      <c r="CT9" s="45">
        <f t="shared" si="1"/>
        <v>96</v>
      </c>
      <c r="CU9" s="45">
        <f t="shared" si="1"/>
        <v>97</v>
      </c>
      <c r="CV9" s="45">
        <f t="shared" si="1"/>
        <v>98</v>
      </c>
      <c r="CW9" s="45">
        <f t="shared" si="1"/>
        <v>99</v>
      </c>
      <c r="CX9" s="45">
        <f t="shared" si="1"/>
        <v>100</v>
      </c>
      <c r="CY9" s="45">
        <f t="shared" si="1"/>
        <v>101</v>
      </c>
      <c r="CZ9" s="45">
        <f t="shared" si="1"/>
        <v>102</v>
      </c>
      <c r="DA9" s="45">
        <f t="shared" si="1"/>
        <v>103</v>
      </c>
      <c r="DB9" s="45">
        <f t="shared" si="1"/>
        <v>104</v>
      </c>
      <c r="DC9" s="45">
        <f t="shared" si="1"/>
        <v>105</v>
      </c>
      <c r="DD9" s="45">
        <f t="shared" si="1"/>
        <v>106</v>
      </c>
      <c r="DE9" s="45">
        <f t="shared" si="1"/>
        <v>107</v>
      </c>
      <c r="DF9" s="45">
        <f t="shared" si="1"/>
        <v>108</v>
      </c>
      <c r="DG9" s="45">
        <f t="shared" si="1"/>
        <v>109</v>
      </c>
      <c r="DH9" s="45">
        <f t="shared" si="1"/>
        <v>110</v>
      </c>
      <c r="DI9" s="45">
        <f t="shared" si="1"/>
        <v>111</v>
      </c>
      <c r="DJ9" s="45">
        <f t="shared" si="1"/>
        <v>112</v>
      </c>
      <c r="DK9" s="45">
        <f t="shared" si="1"/>
        <v>113</v>
      </c>
      <c r="DL9" s="45">
        <f t="shared" si="1"/>
        <v>114</v>
      </c>
      <c r="DM9" s="45">
        <f t="shared" si="1"/>
        <v>115</v>
      </c>
      <c r="DN9" s="45">
        <f t="shared" si="1"/>
        <v>116</v>
      </c>
      <c r="DO9" s="45">
        <f t="shared" si="1"/>
        <v>117</v>
      </c>
      <c r="DP9" s="45">
        <f t="shared" si="1"/>
        <v>118</v>
      </c>
      <c r="DQ9" s="45">
        <f t="shared" si="1"/>
        <v>119</v>
      </c>
    </row>
    <row r="10" spans="2:122" s="68" customFormat="1" ht="17.25" customHeight="1" x14ac:dyDescent="0.2">
      <c r="B10" s="47">
        <v>1</v>
      </c>
      <c r="C10" s="63" t="s">
        <v>82</v>
      </c>
      <c r="D10" s="67">
        <f t="shared" ref="D10:D52" si="2">F10+H10-DP10</f>
        <v>1270198.4138</v>
      </c>
      <c r="E10" s="67">
        <f t="shared" ref="E10:E52" si="3">G10+I10-DQ10</f>
        <v>270504.78770000004</v>
      </c>
      <c r="F10" s="67">
        <f t="shared" ref="F10:F52" si="4">J10+V10+Z10+AD10+AX10+BJ10+CH10+CL10+CX10+DF10+DL10</f>
        <v>1262772.6764</v>
      </c>
      <c r="G10" s="67">
        <f t="shared" ref="G10:G52" si="5">K10+W10+AA10+AE10+AY10+BK10+CI10+CM10+CY10+DG10+DM10</f>
        <v>268773.58770000003</v>
      </c>
      <c r="H10" s="67">
        <f t="shared" ref="H10:H52" si="6">L10+X10+AB10+AF10+AZ10+BL10+CJ10+CN10+CZ10+DH10+DN10</f>
        <v>7425.7373999999982</v>
      </c>
      <c r="I10" s="67">
        <f t="shared" ref="I10:I52" si="7">M10+Y10+AC10+AG10+BA10+BM10+CK10+CO10+DA10+DI10+DO10</f>
        <v>1731.1999999999998</v>
      </c>
      <c r="J10" s="67">
        <v>271551.40000000002</v>
      </c>
      <c r="K10" s="67">
        <v>63329.256099999999</v>
      </c>
      <c r="L10" s="67">
        <v>29925.8</v>
      </c>
      <c r="M10" s="67">
        <v>4141.3999999999996</v>
      </c>
      <c r="N10" s="67">
        <v>234569.3</v>
      </c>
      <c r="O10" s="67">
        <v>57539.107600000003</v>
      </c>
      <c r="P10" s="67">
        <v>29925.8</v>
      </c>
      <c r="Q10" s="67">
        <v>4141.3999999999996</v>
      </c>
      <c r="R10" s="67">
        <v>30414</v>
      </c>
      <c r="S10" s="67">
        <v>4939.9960000000001</v>
      </c>
      <c r="T10" s="67">
        <v>0</v>
      </c>
      <c r="U10" s="67">
        <v>0</v>
      </c>
      <c r="V10" s="67">
        <v>1000</v>
      </c>
      <c r="W10" s="67">
        <v>0</v>
      </c>
      <c r="X10" s="67">
        <v>0</v>
      </c>
      <c r="Y10" s="67">
        <v>0</v>
      </c>
      <c r="Z10" s="67">
        <v>500</v>
      </c>
      <c r="AA10" s="67">
        <v>0</v>
      </c>
      <c r="AB10" s="67">
        <v>0</v>
      </c>
      <c r="AC10" s="67">
        <v>0</v>
      </c>
      <c r="AD10" s="67">
        <v>110039.87639999999</v>
      </c>
      <c r="AE10" s="67">
        <v>21175.576000000001</v>
      </c>
      <c r="AF10" s="67">
        <v>-22500.062600000001</v>
      </c>
      <c r="AG10" s="67">
        <v>-2410.1999999999998</v>
      </c>
      <c r="AH10" s="67">
        <v>0</v>
      </c>
      <c r="AI10" s="67">
        <v>0</v>
      </c>
      <c r="AJ10" s="67">
        <v>0</v>
      </c>
      <c r="AK10" s="67">
        <v>0</v>
      </c>
      <c r="AL10" s="67">
        <v>0</v>
      </c>
      <c r="AM10" s="67">
        <v>0</v>
      </c>
      <c r="AN10" s="67">
        <v>0</v>
      </c>
      <c r="AO10" s="67">
        <v>0</v>
      </c>
      <c r="AP10" s="67">
        <v>110039.87639999999</v>
      </c>
      <c r="AQ10" s="67">
        <v>21175.576000000001</v>
      </c>
      <c r="AR10" s="67">
        <v>27499.937399999999</v>
      </c>
      <c r="AS10" s="67">
        <v>0</v>
      </c>
      <c r="AT10" s="67">
        <v>0</v>
      </c>
      <c r="AU10" s="67">
        <v>0</v>
      </c>
      <c r="AV10" s="67">
        <v>-50000</v>
      </c>
      <c r="AW10" s="67">
        <v>-2410.1999999999998</v>
      </c>
      <c r="AX10" s="67">
        <v>169948.3</v>
      </c>
      <c r="AY10" s="67">
        <v>40131.986299999997</v>
      </c>
      <c r="AZ10" s="67">
        <v>0</v>
      </c>
      <c r="BA10" s="67">
        <v>0</v>
      </c>
      <c r="BB10" s="67">
        <v>169448.3</v>
      </c>
      <c r="BC10" s="67">
        <v>40131.986299999997</v>
      </c>
      <c r="BD10" s="67">
        <v>0</v>
      </c>
      <c r="BE10" s="67">
        <v>0</v>
      </c>
      <c r="BF10" s="67">
        <v>500</v>
      </c>
      <c r="BG10" s="67">
        <v>0</v>
      </c>
      <c r="BH10" s="67">
        <v>0</v>
      </c>
      <c r="BI10" s="67">
        <v>0</v>
      </c>
      <c r="BJ10" s="67">
        <v>50200.9</v>
      </c>
      <c r="BK10" s="67">
        <v>21088.412</v>
      </c>
      <c r="BL10" s="67">
        <v>0</v>
      </c>
      <c r="BM10" s="67">
        <v>0</v>
      </c>
      <c r="BN10" s="67">
        <v>0</v>
      </c>
      <c r="BO10" s="67">
        <v>0</v>
      </c>
      <c r="BP10" s="67">
        <v>0</v>
      </c>
      <c r="BQ10" s="67">
        <v>0</v>
      </c>
      <c r="BR10" s="67">
        <v>0</v>
      </c>
      <c r="BS10" s="67">
        <v>0</v>
      </c>
      <c r="BT10" s="67">
        <v>0</v>
      </c>
      <c r="BU10" s="67">
        <v>0</v>
      </c>
      <c r="BV10" s="67">
        <v>13400</v>
      </c>
      <c r="BW10" s="67">
        <v>13400</v>
      </c>
      <c r="BX10" s="67">
        <v>0</v>
      </c>
      <c r="BY10" s="67">
        <v>0</v>
      </c>
      <c r="BZ10" s="67">
        <v>35774.1</v>
      </c>
      <c r="CA10" s="67">
        <v>7618.4120000000003</v>
      </c>
      <c r="CB10" s="67">
        <v>0</v>
      </c>
      <c r="CC10" s="67">
        <v>0</v>
      </c>
      <c r="CD10" s="67">
        <v>1026.8</v>
      </c>
      <c r="CE10" s="67">
        <v>70</v>
      </c>
      <c r="CF10" s="67">
        <v>0</v>
      </c>
      <c r="CG10" s="67">
        <v>0</v>
      </c>
      <c r="CH10" s="67">
        <v>300</v>
      </c>
      <c r="CI10" s="67">
        <v>0</v>
      </c>
      <c r="CJ10" s="67">
        <v>0</v>
      </c>
      <c r="CK10" s="67">
        <v>0</v>
      </c>
      <c r="CL10" s="67">
        <v>50972.5</v>
      </c>
      <c r="CM10" s="67">
        <v>8754.7759999999998</v>
      </c>
      <c r="CN10" s="67">
        <v>0</v>
      </c>
      <c r="CO10" s="67">
        <v>0</v>
      </c>
      <c r="CP10" s="67">
        <v>45924.7</v>
      </c>
      <c r="CQ10" s="67">
        <v>8234.7759999999998</v>
      </c>
      <c r="CR10" s="67">
        <v>0</v>
      </c>
      <c r="CS10" s="67">
        <v>0</v>
      </c>
      <c r="CT10" s="67">
        <v>31833.1</v>
      </c>
      <c r="CU10" s="67">
        <v>6257</v>
      </c>
      <c r="CV10" s="67">
        <v>0</v>
      </c>
      <c r="CW10" s="67">
        <v>0</v>
      </c>
      <c r="CX10" s="67">
        <v>589993.4</v>
      </c>
      <c r="CY10" s="67">
        <v>111067.58130000001</v>
      </c>
      <c r="CZ10" s="67">
        <v>0</v>
      </c>
      <c r="DA10" s="67">
        <v>0</v>
      </c>
      <c r="DB10" s="67">
        <v>454139</v>
      </c>
      <c r="DC10" s="67">
        <v>71775.058999999994</v>
      </c>
      <c r="DD10" s="67">
        <v>0</v>
      </c>
      <c r="DE10" s="67">
        <v>0</v>
      </c>
      <c r="DF10" s="67">
        <v>14400</v>
      </c>
      <c r="DG10" s="67">
        <v>3226</v>
      </c>
      <c r="DH10" s="67">
        <v>0</v>
      </c>
      <c r="DI10" s="67">
        <v>0</v>
      </c>
      <c r="DJ10" s="67">
        <f t="shared" ref="DJ10:DJ52" si="8">DL10+DN10-DP10</f>
        <v>3866.3</v>
      </c>
      <c r="DK10" s="67">
        <f t="shared" ref="DK10:DK52" si="9">DM10+DO10-DQ10</f>
        <v>0</v>
      </c>
      <c r="DL10" s="67">
        <v>3866.3</v>
      </c>
      <c r="DM10" s="67">
        <v>0</v>
      </c>
      <c r="DN10" s="67">
        <v>0</v>
      </c>
      <c r="DO10" s="67">
        <v>0</v>
      </c>
      <c r="DP10" s="67">
        <v>0</v>
      </c>
      <c r="DQ10" s="67">
        <v>0</v>
      </c>
    </row>
    <row r="11" spans="2:122" s="68" customFormat="1" ht="17.25" customHeight="1" x14ac:dyDescent="0.2">
      <c r="B11" s="47">
        <v>2</v>
      </c>
      <c r="C11" s="66" t="s">
        <v>83</v>
      </c>
      <c r="D11" s="67">
        <f t="shared" si="2"/>
        <v>237578.35019999999</v>
      </c>
      <c r="E11" s="67">
        <f t="shared" si="3"/>
        <v>27204.744400000003</v>
      </c>
      <c r="F11" s="67">
        <f t="shared" si="4"/>
        <v>176071.13430000001</v>
      </c>
      <c r="G11" s="67">
        <f t="shared" si="5"/>
        <v>41210.623400000004</v>
      </c>
      <c r="H11" s="67">
        <f t="shared" si="6"/>
        <v>61507.215899999996</v>
      </c>
      <c r="I11" s="67">
        <f t="shared" si="7"/>
        <v>-14005.879000000001</v>
      </c>
      <c r="J11" s="67">
        <v>66492.934299999994</v>
      </c>
      <c r="K11" s="67">
        <v>14130.0861</v>
      </c>
      <c r="L11" s="67">
        <v>7507.2159000000001</v>
      </c>
      <c r="M11" s="67">
        <v>494</v>
      </c>
      <c r="N11" s="67">
        <v>62432.934300000001</v>
      </c>
      <c r="O11" s="67">
        <v>13739.6651</v>
      </c>
      <c r="P11" s="67">
        <v>4507.2159000000001</v>
      </c>
      <c r="Q11" s="67">
        <v>494</v>
      </c>
      <c r="R11" s="67">
        <v>3060</v>
      </c>
      <c r="S11" s="67">
        <v>333.721</v>
      </c>
      <c r="T11" s="67">
        <v>3000</v>
      </c>
      <c r="U11" s="67">
        <v>0</v>
      </c>
      <c r="V11" s="67">
        <v>3350</v>
      </c>
      <c r="W11" s="67">
        <v>0</v>
      </c>
      <c r="X11" s="67">
        <v>0</v>
      </c>
      <c r="Y11" s="67">
        <v>0</v>
      </c>
      <c r="Z11" s="67">
        <v>30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7">
        <v>-37800</v>
      </c>
      <c r="AG11" s="67">
        <v>-14759.879000000001</v>
      </c>
      <c r="AH11" s="67">
        <v>0</v>
      </c>
      <c r="AI11" s="67">
        <v>0</v>
      </c>
      <c r="AJ11" s="67">
        <v>0</v>
      </c>
      <c r="AK11" s="67">
        <v>0</v>
      </c>
      <c r="AL11" s="67">
        <v>0</v>
      </c>
      <c r="AM11" s="67">
        <v>0</v>
      </c>
      <c r="AN11" s="67">
        <v>0</v>
      </c>
      <c r="AO11" s="67">
        <v>0</v>
      </c>
      <c r="AP11" s="67">
        <v>0</v>
      </c>
      <c r="AQ11" s="67">
        <v>0</v>
      </c>
      <c r="AR11" s="67">
        <v>32200</v>
      </c>
      <c r="AS11" s="67">
        <v>0</v>
      </c>
      <c r="AT11" s="67">
        <v>0</v>
      </c>
      <c r="AU11" s="67">
        <v>0</v>
      </c>
      <c r="AV11" s="67">
        <v>-70000</v>
      </c>
      <c r="AW11" s="67">
        <v>-14759.879000000001</v>
      </c>
      <c r="AX11" s="67">
        <v>46441</v>
      </c>
      <c r="AY11" s="67">
        <v>12765.3454</v>
      </c>
      <c r="AZ11" s="67">
        <v>4700</v>
      </c>
      <c r="BA11" s="67">
        <v>0</v>
      </c>
      <c r="BB11" s="67">
        <v>41306</v>
      </c>
      <c r="BC11" s="67">
        <v>11664.224</v>
      </c>
      <c r="BD11" s="67">
        <v>4700</v>
      </c>
      <c r="BE11" s="67">
        <v>0</v>
      </c>
      <c r="BF11" s="67">
        <v>5135</v>
      </c>
      <c r="BG11" s="67">
        <v>1101.1214</v>
      </c>
      <c r="BH11" s="67">
        <v>0</v>
      </c>
      <c r="BI11" s="67">
        <v>0</v>
      </c>
      <c r="BJ11" s="67">
        <v>10100</v>
      </c>
      <c r="BK11" s="67">
        <v>3183.4203000000002</v>
      </c>
      <c r="BL11" s="67">
        <v>42700</v>
      </c>
      <c r="BM11" s="67">
        <v>260</v>
      </c>
      <c r="BN11" s="67">
        <v>0</v>
      </c>
      <c r="BO11" s="67">
        <v>0</v>
      </c>
      <c r="BP11" s="67">
        <v>0</v>
      </c>
      <c r="BQ11" s="67">
        <v>0</v>
      </c>
      <c r="BR11" s="67">
        <v>0</v>
      </c>
      <c r="BS11" s="67">
        <v>0</v>
      </c>
      <c r="BT11" s="67">
        <v>0</v>
      </c>
      <c r="BU11" s="67">
        <v>0</v>
      </c>
      <c r="BV11" s="67">
        <v>0</v>
      </c>
      <c r="BW11" s="67">
        <v>0</v>
      </c>
      <c r="BX11" s="67">
        <v>0</v>
      </c>
      <c r="BY11" s="67">
        <v>0</v>
      </c>
      <c r="BZ11" s="67">
        <v>10100</v>
      </c>
      <c r="CA11" s="67">
        <v>3183.4203000000002</v>
      </c>
      <c r="CB11" s="67">
        <v>12200</v>
      </c>
      <c r="CC11" s="67">
        <v>260</v>
      </c>
      <c r="CD11" s="67">
        <v>0</v>
      </c>
      <c r="CE11" s="67">
        <v>0</v>
      </c>
      <c r="CF11" s="67">
        <v>30500</v>
      </c>
      <c r="CG11" s="67">
        <v>0</v>
      </c>
      <c r="CH11" s="67">
        <v>0</v>
      </c>
      <c r="CI11" s="67">
        <v>0</v>
      </c>
      <c r="CJ11" s="67">
        <v>0</v>
      </c>
      <c r="CK11" s="67">
        <v>0</v>
      </c>
      <c r="CL11" s="67">
        <v>3350</v>
      </c>
      <c r="CM11" s="67">
        <v>422.49459999999999</v>
      </c>
      <c r="CN11" s="67">
        <v>13600</v>
      </c>
      <c r="CO11" s="67">
        <v>0</v>
      </c>
      <c r="CP11" s="67">
        <v>2450</v>
      </c>
      <c r="CQ11" s="67">
        <v>422.49459999999999</v>
      </c>
      <c r="CR11" s="67">
        <v>700</v>
      </c>
      <c r="CS11" s="67">
        <v>0</v>
      </c>
      <c r="CT11" s="67">
        <v>0</v>
      </c>
      <c r="CU11" s="67">
        <v>0</v>
      </c>
      <c r="CV11" s="67">
        <v>0</v>
      </c>
      <c r="CW11" s="67">
        <v>0</v>
      </c>
      <c r="CX11" s="67">
        <v>40970</v>
      </c>
      <c r="CY11" s="67">
        <v>10529.277</v>
      </c>
      <c r="CZ11" s="67">
        <v>30800</v>
      </c>
      <c r="DA11" s="67">
        <v>0</v>
      </c>
      <c r="DB11" s="67">
        <v>28400</v>
      </c>
      <c r="DC11" s="67">
        <v>7446.8410000000003</v>
      </c>
      <c r="DD11" s="67">
        <v>30600</v>
      </c>
      <c r="DE11" s="67">
        <v>0</v>
      </c>
      <c r="DF11" s="67">
        <v>700</v>
      </c>
      <c r="DG11" s="67">
        <v>180</v>
      </c>
      <c r="DH11" s="67">
        <v>0</v>
      </c>
      <c r="DI11" s="67">
        <v>0</v>
      </c>
      <c r="DJ11" s="67">
        <f t="shared" si="8"/>
        <v>4637.2</v>
      </c>
      <c r="DK11" s="67">
        <f t="shared" si="9"/>
        <v>0</v>
      </c>
      <c r="DL11" s="67">
        <v>4637.2</v>
      </c>
      <c r="DM11" s="67">
        <v>0</v>
      </c>
      <c r="DN11" s="67">
        <v>0</v>
      </c>
      <c r="DO11" s="67">
        <v>0</v>
      </c>
      <c r="DP11" s="67">
        <v>0</v>
      </c>
      <c r="DQ11" s="67">
        <v>0</v>
      </c>
    </row>
    <row r="12" spans="2:122" s="68" customFormat="1" ht="17.25" customHeight="1" x14ac:dyDescent="0.2">
      <c r="B12" s="47">
        <v>3</v>
      </c>
      <c r="C12" s="66" t="s">
        <v>84</v>
      </c>
      <c r="D12" s="67">
        <f t="shared" si="2"/>
        <v>17497.478599999999</v>
      </c>
      <c r="E12" s="67">
        <f t="shared" si="3"/>
        <v>3233.9023000000002</v>
      </c>
      <c r="F12" s="67">
        <f t="shared" si="4"/>
        <v>16559.535499999998</v>
      </c>
      <c r="G12" s="67">
        <f t="shared" si="5"/>
        <v>3233.9023000000002</v>
      </c>
      <c r="H12" s="67">
        <f t="shared" si="6"/>
        <v>937.94309999999996</v>
      </c>
      <c r="I12" s="67">
        <f t="shared" si="7"/>
        <v>0</v>
      </c>
      <c r="J12" s="67">
        <v>15497.5355</v>
      </c>
      <c r="K12" s="67">
        <v>3233.9023000000002</v>
      </c>
      <c r="L12" s="67">
        <v>937.94309999999996</v>
      </c>
      <c r="M12" s="67">
        <v>0</v>
      </c>
      <c r="N12" s="67">
        <v>14750.5355</v>
      </c>
      <c r="O12" s="67">
        <v>2859.1023</v>
      </c>
      <c r="P12" s="67">
        <v>937.94309999999996</v>
      </c>
      <c r="Q12" s="67">
        <v>0</v>
      </c>
      <c r="R12" s="67">
        <v>180</v>
      </c>
      <c r="S12" s="67">
        <v>45</v>
      </c>
      <c r="T12" s="67">
        <v>0</v>
      </c>
      <c r="U12" s="67">
        <v>0</v>
      </c>
      <c r="V12" s="67">
        <v>100</v>
      </c>
      <c r="W12" s="67">
        <v>0</v>
      </c>
      <c r="X12" s="67">
        <v>0</v>
      </c>
      <c r="Y12" s="67">
        <v>0</v>
      </c>
      <c r="Z12" s="67">
        <v>50</v>
      </c>
      <c r="AA12" s="67">
        <v>0</v>
      </c>
      <c r="AB12" s="67">
        <v>0</v>
      </c>
      <c r="AC12" s="67">
        <v>0</v>
      </c>
      <c r="AD12" s="67">
        <v>130</v>
      </c>
      <c r="AE12" s="67">
        <v>0</v>
      </c>
      <c r="AF12" s="67">
        <v>0</v>
      </c>
      <c r="AG12" s="67">
        <v>0</v>
      </c>
      <c r="AH12" s="67">
        <v>130</v>
      </c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67">
        <v>0</v>
      </c>
      <c r="AP12" s="67">
        <v>0</v>
      </c>
      <c r="AQ12" s="67">
        <v>0</v>
      </c>
      <c r="AR12" s="67">
        <v>0</v>
      </c>
      <c r="AS12" s="67">
        <v>0</v>
      </c>
      <c r="AT12" s="67">
        <v>0</v>
      </c>
      <c r="AU12" s="67">
        <v>0</v>
      </c>
      <c r="AV12" s="67">
        <v>0</v>
      </c>
      <c r="AW12" s="67">
        <v>0</v>
      </c>
      <c r="AX12" s="67">
        <v>0</v>
      </c>
      <c r="AY12" s="67">
        <v>0</v>
      </c>
      <c r="AZ12" s="67">
        <v>0</v>
      </c>
      <c r="BA12" s="67">
        <v>0</v>
      </c>
      <c r="BB12" s="67">
        <v>0</v>
      </c>
      <c r="BC12" s="67">
        <v>0</v>
      </c>
      <c r="BD12" s="67">
        <v>0</v>
      </c>
      <c r="BE12" s="67">
        <v>0</v>
      </c>
      <c r="BF12" s="67">
        <v>0</v>
      </c>
      <c r="BG12" s="67">
        <v>0</v>
      </c>
      <c r="BH12" s="67">
        <v>0</v>
      </c>
      <c r="BI12" s="67">
        <v>0</v>
      </c>
      <c r="BJ12" s="67">
        <v>0</v>
      </c>
      <c r="BK12" s="67">
        <v>0</v>
      </c>
      <c r="BL12" s="67">
        <v>0</v>
      </c>
      <c r="BM12" s="67">
        <v>0</v>
      </c>
      <c r="BN12" s="67">
        <v>0</v>
      </c>
      <c r="BO12" s="67">
        <v>0</v>
      </c>
      <c r="BP12" s="67">
        <v>0</v>
      </c>
      <c r="BQ12" s="67">
        <v>0</v>
      </c>
      <c r="BR12" s="67">
        <v>0</v>
      </c>
      <c r="BS12" s="67">
        <v>0</v>
      </c>
      <c r="BT12" s="67">
        <v>0</v>
      </c>
      <c r="BU12" s="67">
        <v>0</v>
      </c>
      <c r="BV12" s="67">
        <v>0</v>
      </c>
      <c r="BW12" s="67">
        <v>0</v>
      </c>
      <c r="BX12" s="67">
        <v>0</v>
      </c>
      <c r="BY12" s="67">
        <v>0</v>
      </c>
      <c r="BZ12" s="67">
        <v>0</v>
      </c>
      <c r="CA12" s="67">
        <v>0</v>
      </c>
      <c r="CB12" s="67">
        <v>0</v>
      </c>
      <c r="CC12" s="67">
        <v>0</v>
      </c>
      <c r="CD12" s="67">
        <v>0</v>
      </c>
      <c r="CE12" s="67">
        <v>0</v>
      </c>
      <c r="CF12" s="67">
        <v>0</v>
      </c>
      <c r="CG12" s="67">
        <v>0</v>
      </c>
      <c r="CH12" s="67">
        <v>0</v>
      </c>
      <c r="CI12" s="67">
        <v>0</v>
      </c>
      <c r="CJ12" s="67">
        <v>0</v>
      </c>
      <c r="CK12" s="67">
        <v>0</v>
      </c>
      <c r="CL12" s="67">
        <v>72</v>
      </c>
      <c r="CM12" s="67">
        <v>0</v>
      </c>
      <c r="CN12" s="67">
        <v>0</v>
      </c>
      <c r="CO12" s="67">
        <v>0</v>
      </c>
      <c r="CP12" s="67">
        <v>0</v>
      </c>
      <c r="CQ12" s="67">
        <v>0</v>
      </c>
      <c r="CR12" s="67">
        <v>0</v>
      </c>
      <c r="CS12" s="67">
        <v>0</v>
      </c>
      <c r="CT12" s="67">
        <v>0</v>
      </c>
      <c r="CU12" s="67">
        <v>0</v>
      </c>
      <c r="CV12" s="67">
        <v>0</v>
      </c>
      <c r="CW12" s="67">
        <v>0</v>
      </c>
      <c r="CX12" s="67">
        <v>0</v>
      </c>
      <c r="CY12" s="67">
        <v>0</v>
      </c>
      <c r="CZ12" s="67">
        <v>0</v>
      </c>
      <c r="DA12" s="67">
        <v>0</v>
      </c>
      <c r="DB12" s="67">
        <v>0</v>
      </c>
      <c r="DC12" s="67">
        <v>0</v>
      </c>
      <c r="DD12" s="67">
        <v>0</v>
      </c>
      <c r="DE12" s="67">
        <v>0</v>
      </c>
      <c r="DF12" s="67">
        <v>0</v>
      </c>
      <c r="DG12" s="67">
        <v>0</v>
      </c>
      <c r="DH12" s="67">
        <v>0</v>
      </c>
      <c r="DI12" s="67">
        <v>0</v>
      </c>
      <c r="DJ12" s="67">
        <f t="shared" si="8"/>
        <v>710</v>
      </c>
      <c r="DK12" s="67">
        <f t="shared" si="9"/>
        <v>0</v>
      </c>
      <c r="DL12" s="67">
        <v>710</v>
      </c>
      <c r="DM12" s="67">
        <v>0</v>
      </c>
      <c r="DN12" s="67">
        <v>0</v>
      </c>
      <c r="DO12" s="67">
        <v>0</v>
      </c>
      <c r="DP12" s="67">
        <v>0</v>
      </c>
      <c r="DQ12" s="67">
        <v>0</v>
      </c>
    </row>
    <row r="13" spans="2:122" s="68" customFormat="1" ht="17.25" customHeight="1" x14ac:dyDescent="0.2">
      <c r="B13" s="47">
        <v>4</v>
      </c>
      <c r="C13" s="66" t="s">
        <v>85</v>
      </c>
      <c r="D13" s="67">
        <f t="shared" si="2"/>
        <v>71207.726300000009</v>
      </c>
      <c r="E13" s="67">
        <f t="shared" si="3"/>
        <v>13655.5337</v>
      </c>
      <c r="F13" s="67">
        <f t="shared" si="4"/>
        <v>71895.3</v>
      </c>
      <c r="G13" s="67">
        <f t="shared" si="5"/>
        <v>13357.5337</v>
      </c>
      <c r="H13" s="67">
        <f t="shared" si="6"/>
        <v>2312.4263000000001</v>
      </c>
      <c r="I13" s="67">
        <f t="shared" si="7"/>
        <v>298</v>
      </c>
      <c r="J13" s="67">
        <v>34821</v>
      </c>
      <c r="K13" s="67">
        <v>7955.0531000000001</v>
      </c>
      <c r="L13" s="67">
        <v>298</v>
      </c>
      <c r="M13" s="67">
        <v>298</v>
      </c>
      <c r="N13" s="67">
        <v>33943</v>
      </c>
      <c r="O13" s="67">
        <v>7743.2530999999999</v>
      </c>
      <c r="P13" s="67">
        <v>298</v>
      </c>
      <c r="Q13" s="67">
        <v>298</v>
      </c>
      <c r="R13" s="67">
        <v>443</v>
      </c>
      <c r="S13" s="67">
        <v>175</v>
      </c>
      <c r="T13" s="67">
        <v>0</v>
      </c>
      <c r="U13" s="67">
        <v>0</v>
      </c>
      <c r="V13" s="67">
        <v>250</v>
      </c>
      <c r="W13" s="67">
        <v>0</v>
      </c>
      <c r="X13" s="67">
        <v>0</v>
      </c>
      <c r="Y13" s="67">
        <v>0</v>
      </c>
      <c r="Z13" s="67">
        <v>100</v>
      </c>
      <c r="AA13" s="67">
        <v>0</v>
      </c>
      <c r="AB13" s="67">
        <v>0</v>
      </c>
      <c r="AC13" s="67">
        <v>0</v>
      </c>
      <c r="AD13" s="67">
        <v>2895</v>
      </c>
      <c r="AE13" s="67">
        <v>925.7</v>
      </c>
      <c r="AF13" s="67">
        <v>0</v>
      </c>
      <c r="AG13" s="67">
        <v>0</v>
      </c>
      <c r="AH13" s="67">
        <v>1120</v>
      </c>
      <c r="AI13" s="67">
        <v>180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67">
        <v>0</v>
      </c>
      <c r="AP13" s="67">
        <v>1775</v>
      </c>
      <c r="AQ13" s="67">
        <v>745.7</v>
      </c>
      <c r="AR13" s="67">
        <v>0</v>
      </c>
      <c r="AS13" s="67">
        <v>0</v>
      </c>
      <c r="AT13" s="67">
        <v>0</v>
      </c>
      <c r="AU13" s="67">
        <v>0</v>
      </c>
      <c r="AV13" s="67">
        <v>0</v>
      </c>
      <c r="AW13" s="67">
        <v>0</v>
      </c>
      <c r="AX13" s="67">
        <v>4040</v>
      </c>
      <c r="AY13" s="67">
        <v>848.81790000000001</v>
      </c>
      <c r="AZ13" s="67">
        <v>0</v>
      </c>
      <c r="BA13" s="67">
        <v>0</v>
      </c>
      <c r="BB13" s="67">
        <v>4040</v>
      </c>
      <c r="BC13" s="67">
        <v>848.81790000000001</v>
      </c>
      <c r="BD13" s="67">
        <v>0</v>
      </c>
      <c r="BE13" s="67">
        <v>0</v>
      </c>
      <c r="BF13" s="67">
        <v>0</v>
      </c>
      <c r="BG13" s="67">
        <v>0</v>
      </c>
      <c r="BH13" s="67">
        <v>0</v>
      </c>
      <c r="BI13" s="67">
        <v>0</v>
      </c>
      <c r="BJ13" s="67">
        <v>2245</v>
      </c>
      <c r="BK13" s="67">
        <v>848.09270000000004</v>
      </c>
      <c r="BL13" s="67">
        <v>2014.4263000000001</v>
      </c>
      <c r="BM13" s="67">
        <v>0</v>
      </c>
      <c r="BN13" s="67">
        <v>0</v>
      </c>
      <c r="BO13" s="67">
        <v>0</v>
      </c>
      <c r="BP13" s="67">
        <v>0</v>
      </c>
      <c r="BQ13" s="67">
        <v>0</v>
      </c>
      <c r="BR13" s="67">
        <v>0</v>
      </c>
      <c r="BS13" s="67">
        <v>0</v>
      </c>
      <c r="BT13" s="67">
        <v>0</v>
      </c>
      <c r="BU13" s="67">
        <v>0</v>
      </c>
      <c r="BV13" s="67">
        <v>125</v>
      </c>
      <c r="BW13" s="67">
        <v>112</v>
      </c>
      <c r="BX13" s="67">
        <v>2014.4263000000001</v>
      </c>
      <c r="BY13" s="67">
        <v>0</v>
      </c>
      <c r="BZ13" s="67">
        <v>2120</v>
      </c>
      <c r="CA13" s="67">
        <v>736.09270000000004</v>
      </c>
      <c r="CB13" s="67">
        <v>0</v>
      </c>
      <c r="CC13" s="67">
        <v>0</v>
      </c>
      <c r="CD13" s="67">
        <v>0</v>
      </c>
      <c r="CE13" s="67">
        <v>0</v>
      </c>
      <c r="CF13" s="67">
        <v>0</v>
      </c>
      <c r="CG13" s="67">
        <v>0</v>
      </c>
      <c r="CH13" s="67">
        <v>0</v>
      </c>
      <c r="CI13" s="67">
        <v>0</v>
      </c>
      <c r="CJ13" s="67">
        <v>0</v>
      </c>
      <c r="CK13" s="67">
        <v>0</v>
      </c>
      <c r="CL13" s="67">
        <v>1512</v>
      </c>
      <c r="CM13" s="67">
        <v>854.87</v>
      </c>
      <c r="CN13" s="67">
        <v>0</v>
      </c>
      <c r="CO13" s="67">
        <v>0</v>
      </c>
      <c r="CP13" s="67">
        <v>1200</v>
      </c>
      <c r="CQ13" s="67">
        <v>542.87</v>
      </c>
      <c r="CR13" s="67">
        <v>0</v>
      </c>
      <c r="CS13" s="67">
        <v>0</v>
      </c>
      <c r="CT13" s="67">
        <v>0</v>
      </c>
      <c r="CU13" s="67">
        <v>0</v>
      </c>
      <c r="CV13" s="67">
        <v>0</v>
      </c>
      <c r="CW13" s="67">
        <v>0</v>
      </c>
      <c r="CX13" s="67">
        <v>20000</v>
      </c>
      <c r="CY13" s="67">
        <v>1645</v>
      </c>
      <c r="CZ13" s="67">
        <v>0</v>
      </c>
      <c r="DA13" s="67">
        <v>0</v>
      </c>
      <c r="DB13" s="67">
        <v>18000</v>
      </c>
      <c r="DC13" s="67">
        <v>1525</v>
      </c>
      <c r="DD13" s="67">
        <v>0</v>
      </c>
      <c r="DE13" s="67">
        <v>0</v>
      </c>
      <c r="DF13" s="67">
        <v>2530</v>
      </c>
      <c r="DG13" s="67">
        <v>280</v>
      </c>
      <c r="DH13" s="67">
        <v>0</v>
      </c>
      <c r="DI13" s="67">
        <v>0</v>
      </c>
      <c r="DJ13" s="67">
        <f t="shared" si="8"/>
        <v>502.30000000000018</v>
      </c>
      <c r="DK13" s="67">
        <f t="shared" si="9"/>
        <v>0</v>
      </c>
      <c r="DL13" s="67">
        <v>3502.3</v>
      </c>
      <c r="DM13" s="67">
        <v>0</v>
      </c>
      <c r="DN13" s="67">
        <v>0</v>
      </c>
      <c r="DO13" s="67">
        <v>0</v>
      </c>
      <c r="DP13" s="67">
        <v>3000</v>
      </c>
      <c r="DQ13" s="67">
        <v>0</v>
      </c>
    </row>
    <row r="14" spans="2:122" s="68" customFormat="1" ht="17.25" customHeight="1" x14ac:dyDescent="0.2">
      <c r="B14" s="47">
        <v>5</v>
      </c>
      <c r="C14" s="66" t="s">
        <v>86</v>
      </c>
      <c r="D14" s="67">
        <f t="shared" si="2"/>
        <v>197270.30899999998</v>
      </c>
      <c r="E14" s="67">
        <f t="shared" si="3"/>
        <v>37413.751200000006</v>
      </c>
      <c r="F14" s="67">
        <f t="shared" si="4"/>
        <v>182308.71099999998</v>
      </c>
      <c r="G14" s="67">
        <f t="shared" si="5"/>
        <v>35887.959200000005</v>
      </c>
      <c r="H14" s="67">
        <f t="shared" si="6"/>
        <v>14961.598</v>
      </c>
      <c r="I14" s="67">
        <f t="shared" si="7"/>
        <v>1525.7919999999999</v>
      </c>
      <c r="J14" s="67">
        <v>107065.811</v>
      </c>
      <c r="K14" s="67">
        <v>25729.420600000001</v>
      </c>
      <c r="L14" s="67">
        <v>2500</v>
      </c>
      <c r="M14" s="67">
        <v>82.8</v>
      </c>
      <c r="N14" s="67">
        <v>81769.811000000002</v>
      </c>
      <c r="O14" s="67">
        <v>20772.3066</v>
      </c>
      <c r="P14" s="67">
        <v>2500</v>
      </c>
      <c r="Q14" s="67">
        <v>82.8</v>
      </c>
      <c r="R14" s="67">
        <v>23900</v>
      </c>
      <c r="S14" s="67">
        <v>4672.1139999999996</v>
      </c>
      <c r="T14" s="67">
        <v>0</v>
      </c>
      <c r="U14" s="67">
        <v>0</v>
      </c>
      <c r="V14" s="67">
        <v>100</v>
      </c>
      <c r="W14" s="67">
        <v>0</v>
      </c>
      <c r="X14" s="67">
        <v>0</v>
      </c>
      <c r="Y14" s="67">
        <v>0</v>
      </c>
      <c r="Z14" s="67">
        <v>50</v>
      </c>
      <c r="AA14" s="67">
        <v>0</v>
      </c>
      <c r="AB14" s="67">
        <v>0</v>
      </c>
      <c r="AC14" s="67">
        <v>0</v>
      </c>
      <c r="AD14" s="67">
        <v>4900</v>
      </c>
      <c r="AE14" s="67">
        <v>0</v>
      </c>
      <c r="AF14" s="67">
        <v>3000</v>
      </c>
      <c r="AG14" s="67">
        <v>-532</v>
      </c>
      <c r="AH14" s="67">
        <v>3300</v>
      </c>
      <c r="AI14" s="67">
        <v>0</v>
      </c>
      <c r="AJ14" s="67">
        <v>1000</v>
      </c>
      <c r="AK14" s="67">
        <v>0</v>
      </c>
      <c r="AL14" s="67">
        <v>0</v>
      </c>
      <c r="AM14" s="67">
        <v>0</v>
      </c>
      <c r="AN14" s="67">
        <v>0</v>
      </c>
      <c r="AO14" s="67">
        <v>0</v>
      </c>
      <c r="AP14" s="67">
        <v>1600</v>
      </c>
      <c r="AQ14" s="67">
        <v>0</v>
      </c>
      <c r="AR14" s="67">
        <v>2000</v>
      </c>
      <c r="AS14" s="67">
        <v>0</v>
      </c>
      <c r="AT14" s="67">
        <v>0</v>
      </c>
      <c r="AU14" s="67">
        <v>0</v>
      </c>
      <c r="AV14" s="67">
        <v>0</v>
      </c>
      <c r="AW14" s="67">
        <v>-532</v>
      </c>
      <c r="AX14" s="67">
        <v>3640</v>
      </c>
      <c r="AY14" s="67">
        <v>0</v>
      </c>
      <c r="AZ14" s="67">
        <v>2000</v>
      </c>
      <c r="BA14" s="67">
        <v>0</v>
      </c>
      <c r="BB14" s="67">
        <v>2840</v>
      </c>
      <c r="BC14" s="67">
        <v>0</v>
      </c>
      <c r="BD14" s="67">
        <v>1000</v>
      </c>
      <c r="BE14" s="67">
        <v>0</v>
      </c>
      <c r="BF14" s="67">
        <v>0</v>
      </c>
      <c r="BG14" s="67">
        <v>0</v>
      </c>
      <c r="BH14" s="67">
        <v>0</v>
      </c>
      <c r="BI14" s="67">
        <v>0</v>
      </c>
      <c r="BJ14" s="67">
        <v>1890</v>
      </c>
      <c r="BK14" s="67">
        <v>0.48809999999999998</v>
      </c>
      <c r="BL14" s="67">
        <v>4350</v>
      </c>
      <c r="BM14" s="67">
        <v>0</v>
      </c>
      <c r="BN14" s="67">
        <v>0</v>
      </c>
      <c r="BO14" s="67">
        <v>0</v>
      </c>
      <c r="BP14" s="67">
        <v>350</v>
      </c>
      <c r="BQ14" s="67">
        <v>0</v>
      </c>
      <c r="BR14" s="67">
        <v>0</v>
      </c>
      <c r="BS14" s="67">
        <v>0</v>
      </c>
      <c r="BT14" s="67">
        <v>0</v>
      </c>
      <c r="BU14" s="67">
        <v>0</v>
      </c>
      <c r="BV14" s="67">
        <v>990</v>
      </c>
      <c r="BW14" s="67">
        <v>0.48809999999999998</v>
      </c>
      <c r="BX14" s="67">
        <v>3000</v>
      </c>
      <c r="BY14" s="67">
        <v>0</v>
      </c>
      <c r="BZ14" s="67">
        <v>900</v>
      </c>
      <c r="CA14" s="67">
        <v>0</v>
      </c>
      <c r="CB14" s="67">
        <v>1000</v>
      </c>
      <c r="CC14" s="67">
        <v>0</v>
      </c>
      <c r="CD14" s="67">
        <v>0</v>
      </c>
      <c r="CE14" s="67">
        <v>0</v>
      </c>
      <c r="CF14" s="67">
        <v>0</v>
      </c>
      <c r="CG14" s="67">
        <v>0</v>
      </c>
      <c r="CH14" s="67">
        <v>0</v>
      </c>
      <c r="CI14" s="67">
        <v>0</v>
      </c>
      <c r="CJ14" s="67">
        <v>0</v>
      </c>
      <c r="CK14" s="67">
        <v>0</v>
      </c>
      <c r="CL14" s="67">
        <v>22830</v>
      </c>
      <c r="CM14" s="67">
        <v>4829.8130000000001</v>
      </c>
      <c r="CN14" s="67">
        <v>0</v>
      </c>
      <c r="CO14" s="67">
        <v>0</v>
      </c>
      <c r="CP14" s="67">
        <v>19170</v>
      </c>
      <c r="CQ14" s="67">
        <v>4025.99</v>
      </c>
      <c r="CR14" s="67">
        <v>0</v>
      </c>
      <c r="CS14" s="67">
        <v>0</v>
      </c>
      <c r="CT14" s="67">
        <v>17920</v>
      </c>
      <c r="CU14" s="67">
        <v>4025.99</v>
      </c>
      <c r="CV14" s="67">
        <v>0</v>
      </c>
      <c r="CW14" s="67">
        <v>0</v>
      </c>
      <c r="CX14" s="67">
        <v>29557.8</v>
      </c>
      <c r="CY14" s="67">
        <v>4803.2375000000002</v>
      </c>
      <c r="CZ14" s="67">
        <v>3111.598</v>
      </c>
      <c r="DA14" s="67">
        <v>1974.992</v>
      </c>
      <c r="DB14" s="67">
        <v>29557.8</v>
      </c>
      <c r="DC14" s="67">
        <v>4803.2375000000002</v>
      </c>
      <c r="DD14" s="67">
        <v>3111.598</v>
      </c>
      <c r="DE14" s="67">
        <v>1974.992</v>
      </c>
      <c r="DF14" s="67">
        <v>3300</v>
      </c>
      <c r="DG14" s="67">
        <v>525</v>
      </c>
      <c r="DH14" s="67">
        <v>0</v>
      </c>
      <c r="DI14" s="67">
        <v>0</v>
      </c>
      <c r="DJ14" s="67">
        <f t="shared" si="8"/>
        <v>8975.1</v>
      </c>
      <c r="DK14" s="67">
        <f t="shared" si="9"/>
        <v>0</v>
      </c>
      <c r="DL14" s="67">
        <v>8975.1</v>
      </c>
      <c r="DM14" s="67">
        <v>0</v>
      </c>
      <c r="DN14" s="67">
        <v>0</v>
      </c>
      <c r="DO14" s="67">
        <v>0</v>
      </c>
      <c r="DP14" s="67">
        <v>0</v>
      </c>
      <c r="DQ14" s="67">
        <v>0</v>
      </c>
    </row>
    <row r="15" spans="2:122" s="68" customFormat="1" ht="17.25" customHeight="1" x14ac:dyDescent="0.2">
      <c r="B15" s="47">
        <v>6</v>
      </c>
      <c r="C15" s="66" t="s">
        <v>87</v>
      </c>
      <c r="D15" s="67">
        <f t="shared" si="2"/>
        <v>65273.598800000007</v>
      </c>
      <c r="E15" s="67">
        <f t="shared" si="3"/>
        <v>11356.960999999999</v>
      </c>
      <c r="F15" s="67">
        <f t="shared" si="4"/>
        <v>64633.479400000004</v>
      </c>
      <c r="G15" s="67">
        <f t="shared" si="5"/>
        <v>13979.055</v>
      </c>
      <c r="H15" s="67">
        <f t="shared" si="6"/>
        <v>640.11940000000004</v>
      </c>
      <c r="I15" s="67">
        <f t="shared" si="7"/>
        <v>-2622.0940000000001</v>
      </c>
      <c r="J15" s="67">
        <v>26895.879400000002</v>
      </c>
      <c r="K15" s="67">
        <v>6336.9498999999996</v>
      </c>
      <c r="L15" s="67">
        <v>0</v>
      </c>
      <c r="M15" s="67">
        <v>0</v>
      </c>
      <c r="N15" s="67">
        <v>25745.879400000002</v>
      </c>
      <c r="O15" s="67">
        <v>6249.9498999999996</v>
      </c>
      <c r="P15" s="67">
        <v>0</v>
      </c>
      <c r="Q15" s="67">
        <v>0</v>
      </c>
      <c r="R15" s="67">
        <v>700</v>
      </c>
      <c r="S15" s="67">
        <v>17</v>
      </c>
      <c r="T15" s="67">
        <v>0</v>
      </c>
      <c r="U15" s="67">
        <v>0</v>
      </c>
      <c r="V15" s="67">
        <v>350</v>
      </c>
      <c r="W15" s="67">
        <v>0</v>
      </c>
      <c r="X15" s="67">
        <v>0</v>
      </c>
      <c r="Y15" s="67">
        <v>0</v>
      </c>
      <c r="Z15" s="67">
        <v>200</v>
      </c>
      <c r="AA15" s="67">
        <v>0</v>
      </c>
      <c r="AB15" s="67">
        <v>0</v>
      </c>
      <c r="AC15" s="67">
        <v>0</v>
      </c>
      <c r="AD15" s="67">
        <v>2020</v>
      </c>
      <c r="AE15" s="67">
        <v>493.5795</v>
      </c>
      <c r="AF15" s="67">
        <v>-2850</v>
      </c>
      <c r="AG15" s="67">
        <v>-2622.0940000000001</v>
      </c>
      <c r="AH15" s="67">
        <v>820</v>
      </c>
      <c r="AI15" s="67">
        <v>195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67">
        <v>0</v>
      </c>
      <c r="AP15" s="67">
        <v>1200</v>
      </c>
      <c r="AQ15" s="67">
        <v>298.5795</v>
      </c>
      <c r="AR15" s="67">
        <v>0</v>
      </c>
      <c r="AS15" s="67">
        <v>0</v>
      </c>
      <c r="AT15" s="67">
        <v>0</v>
      </c>
      <c r="AU15" s="67">
        <v>0</v>
      </c>
      <c r="AV15" s="67">
        <v>-2850</v>
      </c>
      <c r="AW15" s="67">
        <v>-2622.0940000000001</v>
      </c>
      <c r="AX15" s="67">
        <v>1992</v>
      </c>
      <c r="AY15" s="67">
        <v>468</v>
      </c>
      <c r="AZ15" s="67">
        <v>0</v>
      </c>
      <c r="BA15" s="67">
        <v>0</v>
      </c>
      <c r="BB15" s="67">
        <v>1992</v>
      </c>
      <c r="BC15" s="67">
        <v>468</v>
      </c>
      <c r="BD15" s="67">
        <v>0</v>
      </c>
      <c r="BE15" s="67">
        <v>0</v>
      </c>
      <c r="BF15" s="67">
        <v>0</v>
      </c>
      <c r="BG15" s="67">
        <v>0</v>
      </c>
      <c r="BH15" s="67">
        <v>0</v>
      </c>
      <c r="BI15" s="67">
        <v>0</v>
      </c>
      <c r="BJ15" s="67">
        <v>1150</v>
      </c>
      <c r="BK15" s="67">
        <v>137.73820000000001</v>
      </c>
      <c r="BL15" s="67">
        <v>3490.1194</v>
      </c>
      <c r="BM15" s="67">
        <v>0</v>
      </c>
      <c r="BN15" s="67">
        <v>0</v>
      </c>
      <c r="BO15" s="67">
        <v>0</v>
      </c>
      <c r="BP15" s="67">
        <v>0</v>
      </c>
      <c r="BQ15" s="67">
        <v>0</v>
      </c>
      <c r="BR15" s="67">
        <v>0</v>
      </c>
      <c r="BS15" s="67">
        <v>0</v>
      </c>
      <c r="BT15" s="67">
        <v>0</v>
      </c>
      <c r="BU15" s="67">
        <v>0</v>
      </c>
      <c r="BV15" s="67">
        <v>0</v>
      </c>
      <c r="BW15" s="67">
        <v>0</v>
      </c>
      <c r="BX15" s="67">
        <v>0</v>
      </c>
      <c r="BY15" s="67">
        <v>0</v>
      </c>
      <c r="BZ15" s="67">
        <v>1150</v>
      </c>
      <c r="CA15" s="67">
        <v>137.73820000000001</v>
      </c>
      <c r="CB15" s="67">
        <v>3490.1194</v>
      </c>
      <c r="CC15" s="67">
        <v>0</v>
      </c>
      <c r="CD15" s="67">
        <v>0</v>
      </c>
      <c r="CE15" s="67">
        <v>0</v>
      </c>
      <c r="CF15" s="67">
        <v>0</v>
      </c>
      <c r="CG15" s="67">
        <v>0</v>
      </c>
      <c r="CH15" s="67">
        <v>0</v>
      </c>
      <c r="CI15" s="67">
        <v>0</v>
      </c>
      <c r="CJ15" s="67">
        <v>0</v>
      </c>
      <c r="CK15" s="67">
        <v>0</v>
      </c>
      <c r="CL15" s="67">
        <v>2100</v>
      </c>
      <c r="CM15" s="67">
        <v>269.12040000000002</v>
      </c>
      <c r="CN15" s="67">
        <v>0</v>
      </c>
      <c r="CO15" s="67">
        <v>0</v>
      </c>
      <c r="CP15" s="67">
        <v>1600</v>
      </c>
      <c r="CQ15" s="67">
        <v>269.12040000000002</v>
      </c>
      <c r="CR15" s="67">
        <v>0</v>
      </c>
      <c r="CS15" s="67">
        <v>0</v>
      </c>
      <c r="CT15" s="67">
        <v>0</v>
      </c>
      <c r="CU15" s="67">
        <v>0</v>
      </c>
      <c r="CV15" s="67">
        <v>0</v>
      </c>
      <c r="CW15" s="67">
        <v>0</v>
      </c>
      <c r="CX15" s="67">
        <v>24812.9</v>
      </c>
      <c r="CY15" s="67">
        <v>6043.6670000000004</v>
      </c>
      <c r="CZ15" s="67">
        <v>0</v>
      </c>
      <c r="DA15" s="67">
        <v>0</v>
      </c>
      <c r="DB15" s="67">
        <v>24020.9</v>
      </c>
      <c r="DC15" s="67">
        <v>5776.6670000000004</v>
      </c>
      <c r="DD15" s="67">
        <v>0</v>
      </c>
      <c r="DE15" s="67">
        <v>0</v>
      </c>
      <c r="DF15" s="67">
        <v>1549.1</v>
      </c>
      <c r="DG15" s="67">
        <v>230</v>
      </c>
      <c r="DH15" s="67">
        <v>0</v>
      </c>
      <c r="DI15" s="67">
        <v>0</v>
      </c>
      <c r="DJ15" s="67">
        <f t="shared" si="8"/>
        <v>3563.6</v>
      </c>
      <c r="DK15" s="67">
        <f t="shared" si="9"/>
        <v>0</v>
      </c>
      <c r="DL15" s="67">
        <v>3563.6</v>
      </c>
      <c r="DM15" s="67">
        <v>0</v>
      </c>
      <c r="DN15" s="67">
        <v>0</v>
      </c>
      <c r="DO15" s="67">
        <v>0</v>
      </c>
      <c r="DP15" s="67">
        <v>0</v>
      </c>
      <c r="DQ15" s="67">
        <v>0</v>
      </c>
    </row>
    <row r="16" spans="2:122" s="68" customFormat="1" ht="17.25" customHeight="1" x14ac:dyDescent="0.2">
      <c r="B16" s="47">
        <v>7</v>
      </c>
      <c r="C16" s="66" t="s">
        <v>88</v>
      </c>
      <c r="D16" s="67">
        <f t="shared" si="2"/>
        <v>63633.269</v>
      </c>
      <c r="E16" s="67">
        <f t="shared" si="3"/>
        <v>9465.6097000000009</v>
      </c>
      <c r="F16" s="67">
        <f t="shared" si="4"/>
        <v>62633.2</v>
      </c>
      <c r="G16" s="67">
        <f t="shared" si="5"/>
        <v>10433.0463</v>
      </c>
      <c r="H16" s="67">
        <f t="shared" si="6"/>
        <v>1000.069</v>
      </c>
      <c r="I16" s="67">
        <f t="shared" si="7"/>
        <v>-967.4366</v>
      </c>
      <c r="J16" s="67">
        <v>24822</v>
      </c>
      <c r="K16" s="67">
        <v>5579.0783000000001</v>
      </c>
      <c r="L16" s="67">
        <v>3960.069</v>
      </c>
      <c r="M16" s="67">
        <v>457.00040000000001</v>
      </c>
      <c r="N16" s="67">
        <v>23836.799999999999</v>
      </c>
      <c r="O16" s="67">
        <v>5434.0783000000001</v>
      </c>
      <c r="P16" s="67">
        <v>3840.069</v>
      </c>
      <c r="Q16" s="67">
        <v>457.00040000000001</v>
      </c>
      <c r="R16" s="67">
        <v>900</v>
      </c>
      <c r="S16" s="67">
        <v>136</v>
      </c>
      <c r="T16" s="67">
        <v>120</v>
      </c>
      <c r="U16" s="67">
        <v>0</v>
      </c>
      <c r="V16" s="67">
        <v>350</v>
      </c>
      <c r="W16" s="67">
        <v>99.995000000000005</v>
      </c>
      <c r="X16" s="67">
        <v>0</v>
      </c>
      <c r="Y16" s="67">
        <v>0</v>
      </c>
      <c r="Z16" s="67">
        <v>50</v>
      </c>
      <c r="AA16" s="67">
        <v>0</v>
      </c>
      <c r="AB16" s="67">
        <v>0</v>
      </c>
      <c r="AC16" s="67">
        <v>0</v>
      </c>
      <c r="AD16" s="67">
        <v>2000</v>
      </c>
      <c r="AE16" s="67">
        <v>311.85000000000002</v>
      </c>
      <c r="AF16" s="67">
        <v>-4710</v>
      </c>
      <c r="AG16" s="67">
        <v>-1580.4369999999999</v>
      </c>
      <c r="AH16" s="67">
        <v>200</v>
      </c>
      <c r="AI16" s="67">
        <v>0</v>
      </c>
      <c r="AJ16" s="67">
        <v>2240</v>
      </c>
      <c r="AK16" s="67">
        <v>0</v>
      </c>
      <c r="AL16" s="67">
        <v>0</v>
      </c>
      <c r="AM16" s="67">
        <v>0</v>
      </c>
      <c r="AN16" s="67">
        <v>500</v>
      </c>
      <c r="AO16" s="67">
        <v>0</v>
      </c>
      <c r="AP16" s="67">
        <v>1800</v>
      </c>
      <c r="AQ16" s="67">
        <v>311.85000000000002</v>
      </c>
      <c r="AR16" s="67">
        <v>6150</v>
      </c>
      <c r="AS16" s="67">
        <v>0</v>
      </c>
      <c r="AT16" s="67">
        <v>0</v>
      </c>
      <c r="AU16" s="67">
        <v>0</v>
      </c>
      <c r="AV16" s="67">
        <v>-13600</v>
      </c>
      <c r="AW16" s="67">
        <v>-1580.4369999999999</v>
      </c>
      <c r="AX16" s="67">
        <v>2541.1999999999998</v>
      </c>
      <c r="AY16" s="67">
        <v>241.2</v>
      </c>
      <c r="AZ16" s="67">
        <v>600</v>
      </c>
      <c r="BA16" s="67">
        <v>0</v>
      </c>
      <c r="BB16" s="67">
        <v>2441.1999999999998</v>
      </c>
      <c r="BC16" s="67">
        <v>241.2</v>
      </c>
      <c r="BD16" s="67">
        <v>500</v>
      </c>
      <c r="BE16" s="67">
        <v>0</v>
      </c>
      <c r="BF16" s="67">
        <v>100</v>
      </c>
      <c r="BG16" s="67">
        <v>0</v>
      </c>
      <c r="BH16" s="67">
        <v>100</v>
      </c>
      <c r="BI16" s="67">
        <v>0</v>
      </c>
      <c r="BJ16" s="67">
        <v>1550</v>
      </c>
      <c r="BK16" s="67">
        <v>578.59900000000005</v>
      </c>
      <c r="BL16" s="67">
        <v>1150</v>
      </c>
      <c r="BM16" s="67">
        <v>156</v>
      </c>
      <c r="BN16" s="67">
        <v>0</v>
      </c>
      <c r="BO16" s="67">
        <v>0</v>
      </c>
      <c r="BP16" s="67">
        <v>0</v>
      </c>
      <c r="BQ16" s="67">
        <v>0</v>
      </c>
      <c r="BR16" s="67">
        <v>0</v>
      </c>
      <c r="BS16" s="67">
        <v>0</v>
      </c>
      <c r="BT16" s="67">
        <v>0</v>
      </c>
      <c r="BU16" s="67">
        <v>0</v>
      </c>
      <c r="BV16" s="67">
        <v>0</v>
      </c>
      <c r="BW16" s="67">
        <v>0</v>
      </c>
      <c r="BX16" s="67">
        <v>0</v>
      </c>
      <c r="BY16" s="67">
        <v>0</v>
      </c>
      <c r="BZ16" s="67">
        <v>1550</v>
      </c>
      <c r="CA16" s="67">
        <v>578.59900000000005</v>
      </c>
      <c r="CB16" s="67">
        <v>1150</v>
      </c>
      <c r="CC16" s="67">
        <v>156</v>
      </c>
      <c r="CD16" s="67">
        <v>0</v>
      </c>
      <c r="CE16" s="67">
        <v>0</v>
      </c>
      <c r="CF16" s="67">
        <v>0</v>
      </c>
      <c r="CG16" s="67">
        <v>0</v>
      </c>
      <c r="CH16" s="67">
        <v>0</v>
      </c>
      <c r="CI16" s="67">
        <v>0</v>
      </c>
      <c r="CJ16" s="67">
        <v>0</v>
      </c>
      <c r="CK16" s="67">
        <v>0</v>
      </c>
      <c r="CL16" s="67">
        <v>7220</v>
      </c>
      <c r="CM16" s="67">
        <v>1217.3599999999999</v>
      </c>
      <c r="CN16" s="67">
        <v>0</v>
      </c>
      <c r="CO16" s="67">
        <v>0</v>
      </c>
      <c r="CP16" s="67">
        <v>7000</v>
      </c>
      <c r="CQ16" s="67">
        <v>1217.3599999999999</v>
      </c>
      <c r="CR16" s="67">
        <v>0</v>
      </c>
      <c r="CS16" s="67">
        <v>0</v>
      </c>
      <c r="CT16" s="67">
        <v>7000</v>
      </c>
      <c r="CU16" s="67">
        <v>1217.3599999999999</v>
      </c>
      <c r="CV16" s="67">
        <v>0</v>
      </c>
      <c r="CW16" s="67">
        <v>0</v>
      </c>
      <c r="CX16" s="67">
        <v>18100</v>
      </c>
      <c r="CY16" s="67">
        <v>1994.9639999999999</v>
      </c>
      <c r="CZ16" s="67">
        <v>0</v>
      </c>
      <c r="DA16" s="67">
        <v>0</v>
      </c>
      <c r="DB16" s="67">
        <v>17750</v>
      </c>
      <c r="DC16" s="67">
        <v>1994.9639999999999</v>
      </c>
      <c r="DD16" s="67">
        <v>0</v>
      </c>
      <c r="DE16" s="67">
        <v>0</v>
      </c>
      <c r="DF16" s="67">
        <v>3000</v>
      </c>
      <c r="DG16" s="67">
        <v>410</v>
      </c>
      <c r="DH16" s="67">
        <v>0</v>
      </c>
      <c r="DI16" s="67">
        <v>0</v>
      </c>
      <c r="DJ16" s="67">
        <f t="shared" si="8"/>
        <v>3000</v>
      </c>
      <c r="DK16" s="67">
        <f t="shared" si="9"/>
        <v>0</v>
      </c>
      <c r="DL16" s="67">
        <v>3000</v>
      </c>
      <c r="DM16" s="67">
        <v>0</v>
      </c>
      <c r="DN16" s="67">
        <v>0</v>
      </c>
      <c r="DO16" s="67">
        <v>0</v>
      </c>
      <c r="DP16" s="67">
        <v>0</v>
      </c>
      <c r="DQ16" s="67">
        <v>0</v>
      </c>
    </row>
    <row r="17" spans="2:121" s="68" customFormat="1" ht="17.25" customHeight="1" x14ac:dyDescent="0.2">
      <c r="B17" s="47">
        <v>8</v>
      </c>
      <c r="C17" s="66" t="s">
        <v>89</v>
      </c>
      <c r="D17" s="67">
        <f t="shared" si="2"/>
        <v>1040843.2</v>
      </c>
      <c r="E17" s="67">
        <f t="shared" si="3"/>
        <v>227675.04199999999</v>
      </c>
      <c r="F17" s="67">
        <f t="shared" si="4"/>
        <v>1034068.5</v>
      </c>
      <c r="G17" s="67">
        <f t="shared" si="5"/>
        <v>236500.25699999998</v>
      </c>
      <c r="H17" s="67">
        <f t="shared" si="6"/>
        <v>6774.6999999999971</v>
      </c>
      <c r="I17" s="67">
        <f t="shared" si="7"/>
        <v>-8825.2150000000001</v>
      </c>
      <c r="J17" s="67">
        <v>298100.09999999998</v>
      </c>
      <c r="K17" s="67">
        <v>69506.176999999996</v>
      </c>
      <c r="L17" s="67">
        <v>9650</v>
      </c>
      <c r="M17" s="67">
        <v>0</v>
      </c>
      <c r="N17" s="67">
        <v>220864.6</v>
      </c>
      <c r="O17" s="67">
        <v>51597.177000000003</v>
      </c>
      <c r="P17" s="67">
        <v>0</v>
      </c>
      <c r="Q17" s="67">
        <v>0</v>
      </c>
      <c r="R17" s="67">
        <v>71420</v>
      </c>
      <c r="S17" s="67">
        <v>17909</v>
      </c>
      <c r="T17" s="67">
        <v>9650</v>
      </c>
      <c r="U17" s="67">
        <v>0</v>
      </c>
      <c r="V17" s="67">
        <v>300</v>
      </c>
      <c r="W17" s="67">
        <v>0</v>
      </c>
      <c r="X17" s="67">
        <v>0</v>
      </c>
      <c r="Y17" s="67">
        <v>0</v>
      </c>
      <c r="Z17" s="67">
        <v>100</v>
      </c>
      <c r="AA17" s="67">
        <v>0</v>
      </c>
      <c r="AB17" s="67">
        <v>0</v>
      </c>
      <c r="AC17" s="67">
        <v>0</v>
      </c>
      <c r="AD17" s="67">
        <v>10750</v>
      </c>
      <c r="AE17" s="67">
        <v>8000</v>
      </c>
      <c r="AF17" s="67">
        <v>-46967.5</v>
      </c>
      <c r="AG17" s="67">
        <v>-11228.215</v>
      </c>
      <c r="AH17" s="67">
        <v>0</v>
      </c>
      <c r="AI17" s="67">
        <v>0</v>
      </c>
      <c r="AJ17" s="67">
        <v>12805</v>
      </c>
      <c r="AK17" s="67">
        <v>0</v>
      </c>
      <c r="AL17" s="67">
        <v>0</v>
      </c>
      <c r="AM17" s="67">
        <v>0</v>
      </c>
      <c r="AN17" s="67">
        <v>0</v>
      </c>
      <c r="AO17" s="67">
        <v>0</v>
      </c>
      <c r="AP17" s="67">
        <v>10750</v>
      </c>
      <c r="AQ17" s="67">
        <v>8000</v>
      </c>
      <c r="AR17" s="67">
        <v>1000</v>
      </c>
      <c r="AS17" s="67">
        <v>0</v>
      </c>
      <c r="AT17" s="67">
        <v>0</v>
      </c>
      <c r="AU17" s="67">
        <v>0</v>
      </c>
      <c r="AV17" s="67">
        <v>-60772.5</v>
      </c>
      <c r="AW17" s="67">
        <v>-11228.215</v>
      </c>
      <c r="AX17" s="67">
        <v>161571</v>
      </c>
      <c r="AY17" s="67">
        <v>35185.9</v>
      </c>
      <c r="AZ17" s="67">
        <v>599.20000000000005</v>
      </c>
      <c r="BA17" s="67">
        <v>0</v>
      </c>
      <c r="BB17" s="67">
        <v>161571</v>
      </c>
      <c r="BC17" s="67">
        <v>35185.9</v>
      </c>
      <c r="BD17" s="67">
        <v>0</v>
      </c>
      <c r="BE17" s="67">
        <v>0</v>
      </c>
      <c r="BF17" s="67">
        <v>0</v>
      </c>
      <c r="BG17" s="67">
        <v>0</v>
      </c>
      <c r="BH17" s="67">
        <v>599.20000000000005</v>
      </c>
      <c r="BI17" s="67">
        <v>0</v>
      </c>
      <c r="BJ17" s="67">
        <v>4547</v>
      </c>
      <c r="BK17" s="67">
        <v>1356.48</v>
      </c>
      <c r="BL17" s="67">
        <v>43020</v>
      </c>
      <c r="BM17" s="67">
        <v>1930</v>
      </c>
      <c r="BN17" s="67">
        <v>3200</v>
      </c>
      <c r="BO17" s="67">
        <v>1000</v>
      </c>
      <c r="BP17" s="67">
        <v>2450</v>
      </c>
      <c r="BQ17" s="67">
        <v>0</v>
      </c>
      <c r="BR17" s="67">
        <v>0</v>
      </c>
      <c r="BS17" s="67">
        <v>0</v>
      </c>
      <c r="BT17" s="67">
        <v>0</v>
      </c>
      <c r="BU17" s="67">
        <v>0</v>
      </c>
      <c r="BV17" s="67">
        <v>0</v>
      </c>
      <c r="BW17" s="67">
        <v>0</v>
      </c>
      <c r="BX17" s="67">
        <v>0</v>
      </c>
      <c r="BY17" s="67">
        <v>0</v>
      </c>
      <c r="BZ17" s="67">
        <v>790</v>
      </c>
      <c r="CA17" s="67">
        <v>0</v>
      </c>
      <c r="CB17" s="67">
        <v>38570</v>
      </c>
      <c r="CC17" s="67">
        <v>1930</v>
      </c>
      <c r="CD17" s="67">
        <v>557</v>
      </c>
      <c r="CE17" s="67">
        <v>356.48</v>
      </c>
      <c r="CF17" s="67">
        <v>2000</v>
      </c>
      <c r="CG17" s="67">
        <v>0</v>
      </c>
      <c r="CH17" s="67">
        <v>0</v>
      </c>
      <c r="CI17" s="67">
        <v>0</v>
      </c>
      <c r="CJ17" s="67">
        <v>0</v>
      </c>
      <c r="CK17" s="67">
        <v>0</v>
      </c>
      <c r="CL17" s="67">
        <v>26147</v>
      </c>
      <c r="CM17" s="67">
        <v>5094</v>
      </c>
      <c r="CN17" s="67">
        <v>473</v>
      </c>
      <c r="CO17" s="67">
        <v>473</v>
      </c>
      <c r="CP17" s="67">
        <v>25547</v>
      </c>
      <c r="CQ17" s="67">
        <v>5094</v>
      </c>
      <c r="CR17" s="67">
        <v>0</v>
      </c>
      <c r="CS17" s="67">
        <v>0</v>
      </c>
      <c r="CT17" s="67">
        <v>0</v>
      </c>
      <c r="CU17" s="67">
        <v>0</v>
      </c>
      <c r="CV17" s="67">
        <v>0</v>
      </c>
      <c r="CW17" s="67">
        <v>0</v>
      </c>
      <c r="CX17" s="67">
        <v>517855</v>
      </c>
      <c r="CY17" s="67">
        <v>114122.7</v>
      </c>
      <c r="CZ17" s="67">
        <v>0</v>
      </c>
      <c r="DA17" s="67">
        <v>0</v>
      </c>
      <c r="DB17" s="67">
        <v>291025</v>
      </c>
      <c r="DC17" s="67">
        <v>62399.199999999997</v>
      </c>
      <c r="DD17" s="67">
        <v>0</v>
      </c>
      <c r="DE17" s="67">
        <v>0</v>
      </c>
      <c r="DF17" s="67">
        <v>13000</v>
      </c>
      <c r="DG17" s="67">
        <v>3235</v>
      </c>
      <c r="DH17" s="67">
        <v>0</v>
      </c>
      <c r="DI17" s="67">
        <v>0</v>
      </c>
      <c r="DJ17" s="67">
        <f t="shared" si="8"/>
        <v>1698.4</v>
      </c>
      <c r="DK17" s="67">
        <f t="shared" si="9"/>
        <v>0</v>
      </c>
      <c r="DL17" s="67">
        <v>1698.4</v>
      </c>
      <c r="DM17" s="67">
        <v>0</v>
      </c>
      <c r="DN17" s="67">
        <v>0</v>
      </c>
      <c r="DO17" s="67">
        <v>0</v>
      </c>
      <c r="DP17" s="67">
        <v>0</v>
      </c>
      <c r="DQ17" s="67">
        <v>0</v>
      </c>
    </row>
    <row r="18" spans="2:121" s="68" customFormat="1" ht="17.25" customHeight="1" x14ac:dyDescent="0.2">
      <c r="B18" s="47">
        <v>9</v>
      </c>
      <c r="C18" s="66" t="s">
        <v>90</v>
      </c>
      <c r="D18" s="67">
        <f t="shared" si="2"/>
        <v>1914028.4083</v>
      </c>
      <c r="E18" s="67">
        <f t="shared" si="3"/>
        <v>167554.69450000001</v>
      </c>
      <c r="F18" s="67">
        <f t="shared" si="4"/>
        <v>1527214.8</v>
      </c>
      <c r="G18" s="67">
        <f t="shared" si="5"/>
        <v>205644.94450000001</v>
      </c>
      <c r="H18" s="67">
        <f t="shared" si="6"/>
        <v>386813.60829999996</v>
      </c>
      <c r="I18" s="67">
        <f t="shared" si="7"/>
        <v>-38090.25</v>
      </c>
      <c r="J18" s="67">
        <v>270756.8</v>
      </c>
      <c r="K18" s="67">
        <v>31362.5625</v>
      </c>
      <c r="L18" s="67">
        <v>22000</v>
      </c>
      <c r="M18" s="67">
        <v>150</v>
      </c>
      <c r="N18" s="67">
        <v>234399.8</v>
      </c>
      <c r="O18" s="67">
        <v>29130.962500000001</v>
      </c>
      <c r="P18" s="67">
        <v>5000</v>
      </c>
      <c r="Q18" s="67">
        <v>150</v>
      </c>
      <c r="R18" s="67">
        <v>29000</v>
      </c>
      <c r="S18" s="67">
        <v>1150</v>
      </c>
      <c r="T18" s="67">
        <v>17000</v>
      </c>
      <c r="U18" s="67">
        <v>0</v>
      </c>
      <c r="V18" s="67">
        <v>1200</v>
      </c>
      <c r="W18" s="67">
        <v>0</v>
      </c>
      <c r="X18" s="67">
        <v>0</v>
      </c>
      <c r="Y18" s="67">
        <v>0</v>
      </c>
      <c r="Z18" s="67">
        <v>100</v>
      </c>
      <c r="AA18" s="67">
        <v>0</v>
      </c>
      <c r="AB18" s="67">
        <v>0</v>
      </c>
      <c r="AC18" s="67">
        <v>0</v>
      </c>
      <c r="AD18" s="67">
        <v>8300</v>
      </c>
      <c r="AE18" s="67">
        <v>8300</v>
      </c>
      <c r="AF18" s="67">
        <v>-53791.4</v>
      </c>
      <c r="AG18" s="67">
        <v>-56575.25</v>
      </c>
      <c r="AH18" s="67">
        <v>8300</v>
      </c>
      <c r="AI18" s="67">
        <v>8300</v>
      </c>
      <c r="AJ18" s="67">
        <v>350</v>
      </c>
      <c r="AK18" s="67">
        <v>350</v>
      </c>
      <c r="AL18" s="67">
        <v>0</v>
      </c>
      <c r="AM18" s="67">
        <v>0</v>
      </c>
      <c r="AN18" s="67">
        <v>4700</v>
      </c>
      <c r="AO18" s="67">
        <v>0</v>
      </c>
      <c r="AP18" s="67">
        <v>0</v>
      </c>
      <c r="AQ18" s="67">
        <v>0</v>
      </c>
      <c r="AR18" s="67">
        <v>129500</v>
      </c>
      <c r="AS18" s="67">
        <v>300</v>
      </c>
      <c r="AT18" s="67">
        <v>0</v>
      </c>
      <c r="AU18" s="67">
        <v>0</v>
      </c>
      <c r="AV18" s="67">
        <v>-188341.4</v>
      </c>
      <c r="AW18" s="67">
        <v>-57225.25</v>
      </c>
      <c r="AX18" s="67">
        <v>386580</v>
      </c>
      <c r="AY18" s="67">
        <v>61509.5</v>
      </c>
      <c r="AZ18" s="67">
        <v>75000</v>
      </c>
      <c r="BA18" s="67">
        <v>0</v>
      </c>
      <c r="BB18" s="67">
        <v>370000</v>
      </c>
      <c r="BC18" s="67">
        <v>54929.5</v>
      </c>
      <c r="BD18" s="67">
        <v>40000</v>
      </c>
      <c r="BE18" s="67">
        <v>0</v>
      </c>
      <c r="BF18" s="67">
        <v>10000</v>
      </c>
      <c r="BG18" s="67">
        <v>0</v>
      </c>
      <c r="BH18" s="67">
        <v>35000</v>
      </c>
      <c r="BI18" s="67">
        <v>0</v>
      </c>
      <c r="BJ18" s="67">
        <v>87000</v>
      </c>
      <c r="BK18" s="67">
        <v>12711.8</v>
      </c>
      <c r="BL18" s="67">
        <v>52000</v>
      </c>
      <c r="BM18" s="67">
        <v>18150</v>
      </c>
      <c r="BN18" s="67">
        <v>66000</v>
      </c>
      <c r="BO18" s="67">
        <v>9291.7999999999993</v>
      </c>
      <c r="BP18" s="67">
        <v>32000</v>
      </c>
      <c r="BQ18" s="67">
        <v>150</v>
      </c>
      <c r="BR18" s="67">
        <v>0</v>
      </c>
      <c r="BS18" s="67">
        <v>0</v>
      </c>
      <c r="BT18" s="67">
        <v>0</v>
      </c>
      <c r="BU18" s="67">
        <v>0</v>
      </c>
      <c r="BV18" s="67">
        <v>0</v>
      </c>
      <c r="BW18" s="67">
        <v>0</v>
      </c>
      <c r="BX18" s="67">
        <v>0</v>
      </c>
      <c r="BY18" s="67">
        <v>0</v>
      </c>
      <c r="BZ18" s="67">
        <v>21000</v>
      </c>
      <c r="CA18" s="67">
        <v>3420</v>
      </c>
      <c r="CB18" s="67">
        <v>20000</v>
      </c>
      <c r="CC18" s="67">
        <v>18000</v>
      </c>
      <c r="CD18" s="67">
        <v>0</v>
      </c>
      <c r="CE18" s="67">
        <v>0</v>
      </c>
      <c r="CF18" s="67">
        <v>0</v>
      </c>
      <c r="CG18" s="67">
        <v>0</v>
      </c>
      <c r="CH18" s="67">
        <v>1000</v>
      </c>
      <c r="CI18" s="67">
        <v>0</v>
      </c>
      <c r="CJ18" s="67">
        <v>0</v>
      </c>
      <c r="CK18" s="67">
        <v>0</v>
      </c>
      <c r="CL18" s="67">
        <v>40500</v>
      </c>
      <c r="CM18" s="67">
        <v>2903.8</v>
      </c>
      <c r="CN18" s="67">
        <v>86175</v>
      </c>
      <c r="CO18" s="67">
        <v>185</v>
      </c>
      <c r="CP18" s="67">
        <v>31500</v>
      </c>
      <c r="CQ18" s="67">
        <v>2214.6</v>
      </c>
      <c r="CR18" s="67">
        <v>5000</v>
      </c>
      <c r="CS18" s="67">
        <v>0</v>
      </c>
      <c r="CT18" s="67">
        <v>0</v>
      </c>
      <c r="CU18" s="67">
        <v>0</v>
      </c>
      <c r="CV18" s="67">
        <v>0</v>
      </c>
      <c r="CW18" s="67">
        <v>0</v>
      </c>
      <c r="CX18" s="67">
        <v>664658</v>
      </c>
      <c r="CY18" s="67">
        <v>88857.282000000007</v>
      </c>
      <c r="CZ18" s="67">
        <v>205430.00829999999</v>
      </c>
      <c r="DA18" s="67">
        <v>0</v>
      </c>
      <c r="DB18" s="67">
        <v>448658</v>
      </c>
      <c r="DC18" s="67">
        <v>56638.482000000004</v>
      </c>
      <c r="DD18" s="67">
        <v>200430.00829999999</v>
      </c>
      <c r="DE18" s="67">
        <v>0</v>
      </c>
      <c r="DF18" s="67">
        <v>5000</v>
      </c>
      <c r="DG18" s="67">
        <v>0</v>
      </c>
      <c r="DH18" s="67">
        <v>0</v>
      </c>
      <c r="DI18" s="67">
        <v>0</v>
      </c>
      <c r="DJ18" s="67">
        <f t="shared" si="8"/>
        <v>62120</v>
      </c>
      <c r="DK18" s="67">
        <f t="shared" si="9"/>
        <v>0</v>
      </c>
      <c r="DL18" s="67">
        <v>62120</v>
      </c>
      <c r="DM18" s="67">
        <v>0</v>
      </c>
      <c r="DN18" s="67">
        <v>0</v>
      </c>
      <c r="DO18" s="67">
        <v>0</v>
      </c>
      <c r="DP18" s="67">
        <v>0</v>
      </c>
      <c r="DQ18" s="67">
        <v>0</v>
      </c>
    </row>
    <row r="19" spans="2:121" s="65" customFormat="1" ht="17.25" customHeight="1" x14ac:dyDescent="0.2">
      <c r="B19" s="47">
        <v>10</v>
      </c>
      <c r="C19" s="66" t="s">
        <v>91</v>
      </c>
      <c r="D19" s="67">
        <f t="shared" si="2"/>
        <v>271116.71649999998</v>
      </c>
      <c r="E19" s="67">
        <f t="shared" si="3"/>
        <v>17040.712500000001</v>
      </c>
      <c r="F19" s="67">
        <f t="shared" si="4"/>
        <v>241587.5</v>
      </c>
      <c r="G19" s="67">
        <f t="shared" si="5"/>
        <v>45818.953500000003</v>
      </c>
      <c r="H19" s="67">
        <f t="shared" si="6"/>
        <v>29529.216500000002</v>
      </c>
      <c r="I19" s="67">
        <f t="shared" si="7"/>
        <v>-28778.241000000002</v>
      </c>
      <c r="J19" s="67">
        <v>144522.5</v>
      </c>
      <c r="K19" s="67">
        <v>29290.044000000002</v>
      </c>
      <c r="L19" s="67">
        <v>11159.316500000001</v>
      </c>
      <c r="M19" s="67">
        <v>430</v>
      </c>
      <c r="N19" s="67">
        <v>112665.5</v>
      </c>
      <c r="O19" s="67">
        <v>23000.763999999999</v>
      </c>
      <c r="P19" s="67">
        <v>6500</v>
      </c>
      <c r="Q19" s="67">
        <v>180</v>
      </c>
      <c r="R19" s="67">
        <v>30957</v>
      </c>
      <c r="S19" s="67">
        <v>6078.28</v>
      </c>
      <c r="T19" s="67">
        <v>3000</v>
      </c>
      <c r="U19" s="67">
        <v>0</v>
      </c>
      <c r="V19" s="67">
        <v>200</v>
      </c>
      <c r="W19" s="67">
        <v>0</v>
      </c>
      <c r="X19" s="67">
        <v>0</v>
      </c>
      <c r="Y19" s="67">
        <v>0</v>
      </c>
      <c r="Z19" s="67">
        <v>200</v>
      </c>
      <c r="AA19" s="67">
        <v>0</v>
      </c>
      <c r="AB19" s="67">
        <v>0</v>
      </c>
      <c r="AC19" s="67">
        <v>0</v>
      </c>
      <c r="AD19" s="67">
        <v>10570</v>
      </c>
      <c r="AE19" s="67">
        <v>2801</v>
      </c>
      <c r="AF19" s="67">
        <v>-24800</v>
      </c>
      <c r="AG19" s="67">
        <v>-33747.241000000002</v>
      </c>
      <c r="AH19" s="67">
        <v>5570</v>
      </c>
      <c r="AI19" s="67">
        <v>2624.5</v>
      </c>
      <c r="AJ19" s="67">
        <v>3500</v>
      </c>
      <c r="AK19" s="67">
        <v>0</v>
      </c>
      <c r="AL19" s="67">
        <v>0</v>
      </c>
      <c r="AM19" s="67">
        <v>0</v>
      </c>
      <c r="AN19" s="67">
        <v>0</v>
      </c>
      <c r="AO19" s="67">
        <v>0</v>
      </c>
      <c r="AP19" s="67">
        <v>5000</v>
      </c>
      <c r="AQ19" s="67">
        <v>176.5</v>
      </c>
      <c r="AR19" s="67">
        <v>11700</v>
      </c>
      <c r="AS19" s="67">
        <v>0</v>
      </c>
      <c r="AT19" s="67">
        <v>0</v>
      </c>
      <c r="AU19" s="67">
        <v>0</v>
      </c>
      <c r="AV19" s="67">
        <v>-40000</v>
      </c>
      <c r="AW19" s="67">
        <v>-33747.241000000002</v>
      </c>
      <c r="AX19" s="67">
        <v>19345</v>
      </c>
      <c r="AY19" s="67">
        <v>2687.4</v>
      </c>
      <c r="AZ19" s="67">
        <v>8732</v>
      </c>
      <c r="BA19" s="67">
        <v>520</v>
      </c>
      <c r="BB19" s="67">
        <v>19045</v>
      </c>
      <c r="BC19" s="67">
        <v>2687.4</v>
      </c>
      <c r="BD19" s="67">
        <v>8732</v>
      </c>
      <c r="BE19" s="67">
        <v>520</v>
      </c>
      <c r="BF19" s="67">
        <v>0</v>
      </c>
      <c r="BG19" s="67">
        <v>0</v>
      </c>
      <c r="BH19" s="67">
        <v>0</v>
      </c>
      <c r="BI19" s="67">
        <v>0</v>
      </c>
      <c r="BJ19" s="67">
        <v>10600</v>
      </c>
      <c r="BK19" s="67">
        <v>4267.2105000000001</v>
      </c>
      <c r="BL19" s="67">
        <v>13687</v>
      </c>
      <c r="BM19" s="67">
        <v>2805</v>
      </c>
      <c r="BN19" s="67">
        <v>0</v>
      </c>
      <c r="BO19" s="67">
        <v>0</v>
      </c>
      <c r="BP19" s="67">
        <v>0</v>
      </c>
      <c r="BQ19" s="67">
        <v>0</v>
      </c>
      <c r="BR19" s="67">
        <v>0</v>
      </c>
      <c r="BS19" s="67">
        <v>0</v>
      </c>
      <c r="BT19" s="67">
        <v>0</v>
      </c>
      <c r="BU19" s="67">
        <v>0</v>
      </c>
      <c r="BV19" s="67">
        <v>2300</v>
      </c>
      <c r="BW19" s="67">
        <v>488.62</v>
      </c>
      <c r="BX19" s="67">
        <v>6837</v>
      </c>
      <c r="BY19" s="67">
        <v>0</v>
      </c>
      <c r="BZ19" s="67">
        <v>8300</v>
      </c>
      <c r="CA19" s="67">
        <v>3778.5904999999998</v>
      </c>
      <c r="CB19" s="67">
        <v>6850</v>
      </c>
      <c r="CC19" s="67">
        <v>2805</v>
      </c>
      <c r="CD19" s="67">
        <v>0</v>
      </c>
      <c r="CE19" s="67">
        <v>0</v>
      </c>
      <c r="CF19" s="67">
        <v>0</v>
      </c>
      <c r="CG19" s="67">
        <v>0</v>
      </c>
      <c r="CH19" s="67">
        <v>0</v>
      </c>
      <c r="CI19" s="67">
        <v>0</v>
      </c>
      <c r="CJ19" s="67">
        <v>0</v>
      </c>
      <c r="CK19" s="67">
        <v>0</v>
      </c>
      <c r="CL19" s="67">
        <v>14000</v>
      </c>
      <c r="CM19" s="67">
        <v>1510.8530000000001</v>
      </c>
      <c r="CN19" s="67">
        <v>18250.900000000001</v>
      </c>
      <c r="CO19" s="67">
        <v>77</v>
      </c>
      <c r="CP19" s="67">
        <v>7100</v>
      </c>
      <c r="CQ19" s="67">
        <v>1348.703</v>
      </c>
      <c r="CR19" s="67">
        <v>18250.900000000001</v>
      </c>
      <c r="CS19" s="67">
        <v>77</v>
      </c>
      <c r="CT19" s="67">
        <v>2900</v>
      </c>
      <c r="CU19" s="67">
        <v>96.703000000000003</v>
      </c>
      <c r="CV19" s="67">
        <v>18250.900000000001</v>
      </c>
      <c r="CW19" s="67">
        <v>77</v>
      </c>
      <c r="CX19" s="67">
        <v>22650</v>
      </c>
      <c r="CY19" s="67">
        <v>4365.3459999999995</v>
      </c>
      <c r="CZ19" s="67">
        <v>2500</v>
      </c>
      <c r="DA19" s="67">
        <v>1137</v>
      </c>
      <c r="DB19" s="67">
        <v>20150</v>
      </c>
      <c r="DC19" s="67">
        <v>4165.3459999999995</v>
      </c>
      <c r="DD19" s="67">
        <v>2500</v>
      </c>
      <c r="DE19" s="67">
        <v>1137</v>
      </c>
      <c r="DF19" s="67">
        <v>3500</v>
      </c>
      <c r="DG19" s="67">
        <v>897.1</v>
      </c>
      <c r="DH19" s="67">
        <v>0</v>
      </c>
      <c r="DI19" s="67">
        <v>0</v>
      </c>
      <c r="DJ19" s="67">
        <f t="shared" si="8"/>
        <v>16000</v>
      </c>
      <c r="DK19" s="67">
        <f t="shared" si="9"/>
        <v>0</v>
      </c>
      <c r="DL19" s="67">
        <v>16000</v>
      </c>
      <c r="DM19" s="67">
        <v>0</v>
      </c>
      <c r="DN19" s="67">
        <v>0</v>
      </c>
      <c r="DO19" s="67">
        <v>0</v>
      </c>
      <c r="DP19" s="67">
        <v>0</v>
      </c>
      <c r="DQ19" s="67">
        <v>0</v>
      </c>
    </row>
    <row r="20" spans="2:121" s="65" customFormat="1" ht="17.25" customHeight="1" x14ac:dyDescent="0.2">
      <c r="B20" s="47">
        <v>11</v>
      </c>
      <c r="C20" s="66" t="s">
        <v>92</v>
      </c>
      <c r="D20" s="67">
        <f t="shared" si="2"/>
        <v>311450.39130000002</v>
      </c>
      <c r="E20" s="67">
        <f t="shared" si="3"/>
        <v>25802.468699999998</v>
      </c>
      <c r="F20" s="67">
        <f t="shared" si="4"/>
        <v>188705.9</v>
      </c>
      <c r="G20" s="67">
        <f t="shared" si="5"/>
        <v>25802.468699999998</v>
      </c>
      <c r="H20" s="67">
        <f t="shared" si="6"/>
        <v>122744.49129999999</v>
      </c>
      <c r="I20" s="67">
        <f t="shared" si="7"/>
        <v>0</v>
      </c>
      <c r="J20" s="67">
        <v>58390</v>
      </c>
      <c r="K20" s="67">
        <v>10190.8295</v>
      </c>
      <c r="L20" s="67">
        <v>2000</v>
      </c>
      <c r="M20" s="67">
        <v>0</v>
      </c>
      <c r="N20" s="67">
        <v>51670</v>
      </c>
      <c r="O20" s="67">
        <v>10084.529500000001</v>
      </c>
      <c r="P20" s="67">
        <v>2000</v>
      </c>
      <c r="Q20" s="67">
        <v>0</v>
      </c>
      <c r="R20" s="67">
        <v>3850</v>
      </c>
      <c r="S20" s="67">
        <v>52</v>
      </c>
      <c r="T20" s="67">
        <v>0</v>
      </c>
      <c r="U20" s="67">
        <v>0</v>
      </c>
      <c r="V20" s="67">
        <v>400</v>
      </c>
      <c r="W20" s="67">
        <v>0</v>
      </c>
      <c r="X20" s="67">
        <v>0</v>
      </c>
      <c r="Y20" s="67">
        <v>0</v>
      </c>
      <c r="Z20" s="67">
        <v>200</v>
      </c>
      <c r="AA20" s="67">
        <v>0</v>
      </c>
      <c r="AB20" s="67">
        <v>0</v>
      </c>
      <c r="AC20" s="67">
        <v>0</v>
      </c>
      <c r="AD20" s="67">
        <v>5500</v>
      </c>
      <c r="AE20" s="67">
        <v>97.2</v>
      </c>
      <c r="AF20" s="67">
        <v>114244.49129999999</v>
      </c>
      <c r="AG20" s="67">
        <v>0</v>
      </c>
      <c r="AH20" s="67">
        <v>1500</v>
      </c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67">
        <v>0</v>
      </c>
      <c r="AP20" s="67">
        <v>4000</v>
      </c>
      <c r="AQ20" s="67">
        <v>97.2</v>
      </c>
      <c r="AR20" s="67">
        <v>114244.49129999999</v>
      </c>
      <c r="AS20" s="67">
        <v>0</v>
      </c>
      <c r="AT20" s="67">
        <v>0</v>
      </c>
      <c r="AU20" s="67">
        <v>0</v>
      </c>
      <c r="AV20" s="67">
        <v>0</v>
      </c>
      <c r="AW20" s="67">
        <v>0</v>
      </c>
      <c r="AX20" s="67">
        <v>54500</v>
      </c>
      <c r="AY20" s="67">
        <v>11625</v>
      </c>
      <c r="AZ20" s="67">
        <v>0</v>
      </c>
      <c r="BA20" s="67">
        <v>0</v>
      </c>
      <c r="BB20" s="67">
        <v>46500</v>
      </c>
      <c r="BC20" s="67">
        <v>11625</v>
      </c>
      <c r="BD20" s="67">
        <v>0</v>
      </c>
      <c r="BE20" s="67">
        <v>0</v>
      </c>
      <c r="BF20" s="67">
        <v>0</v>
      </c>
      <c r="BG20" s="67">
        <v>0</v>
      </c>
      <c r="BH20" s="67">
        <v>0</v>
      </c>
      <c r="BI20" s="67">
        <v>0</v>
      </c>
      <c r="BJ20" s="67">
        <v>9500</v>
      </c>
      <c r="BK20" s="67">
        <v>850.7826</v>
      </c>
      <c r="BL20" s="67">
        <v>5000</v>
      </c>
      <c r="BM20" s="67">
        <v>0</v>
      </c>
      <c r="BN20" s="67">
        <v>0</v>
      </c>
      <c r="BO20" s="67">
        <v>0</v>
      </c>
      <c r="BP20" s="67">
        <v>0</v>
      </c>
      <c r="BQ20" s="67">
        <v>0</v>
      </c>
      <c r="BR20" s="67">
        <v>0</v>
      </c>
      <c r="BS20" s="67">
        <v>0</v>
      </c>
      <c r="BT20" s="67">
        <v>0</v>
      </c>
      <c r="BU20" s="67">
        <v>0</v>
      </c>
      <c r="BV20" s="67">
        <v>0</v>
      </c>
      <c r="BW20" s="67">
        <v>0</v>
      </c>
      <c r="BX20" s="67">
        <v>0</v>
      </c>
      <c r="BY20" s="67">
        <v>0</v>
      </c>
      <c r="BZ20" s="67">
        <v>8500</v>
      </c>
      <c r="CA20" s="67">
        <v>850.7826</v>
      </c>
      <c r="CB20" s="67">
        <v>5000</v>
      </c>
      <c r="CC20" s="67">
        <v>0</v>
      </c>
      <c r="CD20" s="67">
        <v>1000</v>
      </c>
      <c r="CE20" s="67">
        <v>0</v>
      </c>
      <c r="CF20" s="67">
        <v>0</v>
      </c>
      <c r="CG20" s="67">
        <v>0</v>
      </c>
      <c r="CH20" s="67">
        <v>500</v>
      </c>
      <c r="CI20" s="67">
        <v>0</v>
      </c>
      <c r="CJ20" s="67">
        <v>0</v>
      </c>
      <c r="CK20" s="67">
        <v>0</v>
      </c>
      <c r="CL20" s="67">
        <v>21400</v>
      </c>
      <c r="CM20" s="67">
        <v>2333.6565999999998</v>
      </c>
      <c r="CN20" s="67">
        <v>1500</v>
      </c>
      <c r="CO20" s="67">
        <v>0</v>
      </c>
      <c r="CP20" s="67">
        <v>17300</v>
      </c>
      <c r="CQ20" s="67">
        <v>2266.3766000000001</v>
      </c>
      <c r="CR20" s="67">
        <v>1500</v>
      </c>
      <c r="CS20" s="67">
        <v>0</v>
      </c>
      <c r="CT20" s="67">
        <v>14300</v>
      </c>
      <c r="CU20" s="67">
        <v>2266.3766000000001</v>
      </c>
      <c r="CV20" s="67">
        <v>1500</v>
      </c>
      <c r="CW20" s="67">
        <v>0</v>
      </c>
      <c r="CX20" s="67">
        <v>13950</v>
      </c>
      <c r="CY20" s="67">
        <v>315</v>
      </c>
      <c r="CZ20" s="67">
        <v>0</v>
      </c>
      <c r="DA20" s="67">
        <v>0</v>
      </c>
      <c r="DB20" s="67">
        <v>11550</v>
      </c>
      <c r="DC20" s="67">
        <v>255</v>
      </c>
      <c r="DD20" s="67">
        <v>0</v>
      </c>
      <c r="DE20" s="67">
        <v>0</v>
      </c>
      <c r="DF20" s="67">
        <v>5300</v>
      </c>
      <c r="DG20" s="67">
        <v>390</v>
      </c>
      <c r="DH20" s="67">
        <v>0</v>
      </c>
      <c r="DI20" s="67">
        <v>0</v>
      </c>
      <c r="DJ20" s="67">
        <f t="shared" si="8"/>
        <v>19065.900000000001</v>
      </c>
      <c r="DK20" s="67">
        <f t="shared" si="9"/>
        <v>0</v>
      </c>
      <c r="DL20" s="67">
        <v>19065.900000000001</v>
      </c>
      <c r="DM20" s="67">
        <v>0</v>
      </c>
      <c r="DN20" s="67">
        <v>0</v>
      </c>
      <c r="DO20" s="67">
        <v>0</v>
      </c>
      <c r="DP20" s="67">
        <v>0</v>
      </c>
      <c r="DQ20" s="67">
        <v>0</v>
      </c>
    </row>
    <row r="21" spans="2:121" s="65" customFormat="1" ht="17.25" customHeight="1" x14ac:dyDescent="0.2">
      <c r="B21" s="47">
        <v>12</v>
      </c>
      <c r="C21" s="66" t="s">
        <v>93</v>
      </c>
      <c r="D21" s="67">
        <f t="shared" si="2"/>
        <v>127529.681</v>
      </c>
      <c r="E21" s="67">
        <f t="shared" si="3"/>
        <v>1319.9723999999987</v>
      </c>
      <c r="F21" s="67">
        <f t="shared" si="4"/>
        <v>101895.7</v>
      </c>
      <c r="G21" s="67">
        <f t="shared" si="5"/>
        <v>16170.532399999998</v>
      </c>
      <c r="H21" s="67">
        <f t="shared" si="6"/>
        <v>25633.981</v>
      </c>
      <c r="I21" s="67">
        <f t="shared" si="7"/>
        <v>-14850.56</v>
      </c>
      <c r="J21" s="67">
        <v>45775.7</v>
      </c>
      <c r="K21" s="67">
        <v>8786.6273999999994</v>
      </c>
      <c r="L21" s="67">
        <v>1399.981</v>
      </c>
      <c r="M21" s="67">
        <v>0</v>
      </c>
      <c r="N21" s="67">
        <v>44470.7</v>
      </c>
      <c r="O21" s="67">
        <v>8236.2273999999998</v>
      </c>
      <c r="P21" s="67">
        <v>1399.981</v>
      </c>
      <c r="Q21" s="67">
        <v>0</v>
      </c>
      <c r="R21" s="67">
        <v>800</v>
      </c>
      <c r="S21" s="67">
        <v>190.4</v>
      </c>
      <c r="T21" s="67">
        <v>0</v>
      </c>
      <c r="U21" s="67">
        <v>0</v>
      </c>
      <c r="V21" s="67">
        <v>200</v>
      </c>
      <c r="W21" s="67">
        <v>0</v>
      </c>
      <c r="X21" s="67">
        <v>0</v>
      </c>
      <c r="Y21" s="67">
        <v>0</v>
      </c>
      <c r="Z21" s="67">
        <v>100</v>
      </c>
      <c r="AA21" s="67">
        <v>0</v>
      </c>
      <c r="AB21" s="67">
        <v>0</v>
      </c>
      <c r="AC21" s="67">
        <v>0</v>
      </c>
      <c r="AD21" s="67">
        <v>1050</v>
      </c>
      <c r="AE21" s="67">
        <v>0</v>
      </c>
      <c r="AF21" s="67">
        <v>-70000</v>
      </c>
      <c r="AG21" s="67">
        <v>-14850.56</v>
      </c>
      <c r="AH21" s="67">
        <v>450</v>
      </c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67">
        <v>0</v>
      </c>
      <c r="AP21" s="67">
        <v>600</v>
      </c>
      <c r="AQ21" s="67">
        <v>0</v>
      </c>
      <c r="AR21" s="67">
        <v>0</v>
      </c>
      <c r="AS21" s="67">
        <v>0</v>
      </c>
      <c r="AT21" s="67">
        <v>0</v>
      </c>
      <c r="AU21" s="67">
        <v>0</v>
      </c>
      <c r="AV21" s="67">
        <v>-70000</v>
      </c>
      <c r="AW21" s="67">
        <v>-14850.56</v>
      </c>
      <c r="AX21" s="67">
        <v>9040</v>
      </c>
      <c r="AY21" s="67">
        <v>1155.4000000000001</v>
      </c>
      <c r="AZ21" s="67">
        <v>1000</v>
      </c>
      <c r="BA21" s="67">
        <v>0</v>
      </c>
      <c r="BB21" s="67">
        <v>9000</v>
      </c>
      <c r="BC21" s="67">
        <v>1155.4000000000001</v>
      </c>
      <c r="BD21" s="67">
        <v>1000</v>
      </c>
      <c r="BE21" s="67">
        <v>0</v>
      </c>
      <c r="BF21" s="67">
        <v>0</v>
      </c>
      <c r="BG21" s="67">
        <v>0</v>
      </c>
      <c r="BH21" s="67">
        <v>0</v>
      </c>
      <c r="BI21" s="67">
        <v>0</v>
      </c>
      <c r="BJ21" s="67">
        <v>670</v>
      </c>
      <c r="BK21" s="67">
        <v>0</v>
      </c>
      <c r="BL21" s="67">
        <v>0</v>
      </c>
      <c r="BM21" s="67">
        <v>0</v>
      </c>
      <c r="BN21" s="67">
        <v>0</v>
      </c>
      <c r="BO21" s="67">
        <v>0</v>
      </c>
      <c r="BP21" s="67">
        <v>0</v>
      </c>
      <c r="BQ21" s="67">
        <v>0</v>
      </c>
      <c r="BR21" s="67">
        <v>0</v>
      </c>
      <c r="BS21" s="67">
        <v>0</v>
      </c>
      <c r="BT21" s="67">
        <v>0</v>
      </c>
      <c r="BU21" s="67">
        <v>0</v>
      </c>
      <c r="BV21" s="67">
        <v>0</v>
      </c>
      <c r="BW21" s="67">
        <v>0</v>
      </c>
      <c r="BX21" s="67">
        <v>0</v>
      </c>
      <c r="BY21" s="67">
        <v>0</v>
      </c>
      <c r="BZ21" s="67">
        <v>670</v>
      </c>
      <c r="CA21" s="67">
        <v>0</v>
      </c>
      <c r="CB21" s="67">
        <v>0</v>
      </c>
      <c r="CC21" s="67">
        <v>0</v>
      </c>
      <c r="CD21" s="67">
        <v>0</v>
      </c>
      <c r="CE21" s="67">
        <v>0</v>
      </c>
      <c r="CF21" s="67">
        <v>0</v>
      </c>
      <c r="CG21" s="67">
        <v>0</v>
      </c>
      <c r="CH21" s="67">
        <v>2200</v>
      </c>
      <c r="CI21" s="67">
        <v>245.85499999999999</v>
      </c>
      <c r="CJ21" s="67">
        <v>0</v>
      </c>
      <c r="CK21" s="67">
        <v>0</v>
      </c>
      <c r="CL21" s="67">
        <v>26160</v>
      </c>
      <c r="CM21" s="67">
        <v>5842.65</v>
      </c>
      <c r="CN21" s="67">
        <v>0</v>
      </c>
      <c r="CO21" s="67">
        <v>0</v>
      </c>
      <c r="CP21" s="67">
        <v>25350</v>
      </c>
      <c r="CQ21" s="67">
        <v>5842.65</v>
      </c>
      <c r="CR21" s="67">
        <v>0</v>
      </c>
      <c r="CS21" s="67">
        <v>0</v>
      </c>
      <c r="CT21" s="67">
        <v>24200</v>
      </c>
      <c r="CU21" s="67">
        <v>5597.65</v>
      </c>
      <c r="CV21" s="67">
        <v>0</v>
      </c>
      <c r="CW21" s="67">
        <v>0</v>
      </c>
      <c r="CX21" s="67">
        <v>4800</v>
      </c>
      <c r="CY21" s="67">
        <v>0</v>
      </c>
      <c r="CZ21" s="67">
        <v>93234</v>
      </c>
      <c r="DA21" s="67">
        <v>0</v>
      </c>
      <c r="DB21" s="67">
        <v>4000</v>
      </c>
      <c r="DC21" s="67">
        <v>0</v>
      </c>
      <c r="DD21" s="67">
        <v>93234</v>
      </c>
      <c r="DE21" s="67">
        <v>0</v>
      </c>
      <c r="DF21" s="67">
        <v>1900</v>
      </c>
      <c r="DG21" s="67">
        <v>140</v>
      </c>
      <c r="DH21" s="67">
        <v>0</v>
      </c>
      <c r="DI21" s="67">
        <v>0</v>
      </c>
      <c r="DJ21" s="67">
        <f t="shared" si="8"/>
        <v>10000</v>
      </c>
      <c r="DK21" s="67">
        <f t="shared" si="9"/>
        <v>0</v>
      </c>
      <c r="DL21" s="67">
        <v>10000</v>
      </c>
      <c r="DM21" s="67">
        <v>0</v>
      </c>
      <c r="DN21" s="67">
        <v>0</v>
      </c>
      <c r="DO21" s="67">
        <v>0</v>
      </c>
      <c r="DP21" s="67">
        <v>0</v>
      </c>
      <c r="DQ21" s="67">
        <v>0</v>
      </c>
    </row>
    <row r="22" spans="2:121" s="65" customFormat="1" ht="17.25" customHeight="1" x14ac:dyDescent="0.2">
      <c r="B22" s="47">
        <v>13</v>
      </c>
      <c r="C22" s="66" t="s">
        <v>94</v>
      </c>
      <c r="D22" s="67">
        <f t="shared" si="2"/>
        <v>124717.53169999999</v>
      </c>
      <c r="E22" s="67">
        <f t="shared" si="3"/>
        <v>15422.873099999999</v>
      </c>
      <c r="F22" s="67">
        <f t="shared" si="4"/>
        <v>85000</v>
      </c>
      <c r="G22" s="67">
        <f t="shared" si="5"/>
        <v>17739.383099999999</v>
      </c>
      <c r="H22" s="67">
        <f t="shared" si="6"/>
        <v>39717.5317</v>
      </c>
      <c r="I22" s="67">
        <f t="shared" si="7"/>
        <v>-2316.5100000000002</v>
      </c>
      <c r="J22" s="67">
        <v>36460.400000000001</v>
      </c>
      <c r="K22" s="67">
        <v>8853.3431</v>
      </c>
      <c r="L22" s="67">
        <v>1300.0317</v>
      </c>
      <c r="M22" s="67">
        <v>0</v>
      </c>
      <c r="N22" s="67">
        <v>34860.400000000001</v>
      </c>
      <c r="O22" s="67">
        <v>8836.9431000000004</v>
      </c>
      <c r="P22" s="67">
        <v>1000</v>
      </c>
      <c r="Q22" s="67">
        <v>0</v>
      </c>
      <c r="R22" s="67">
        <v>800</v>
      </c>
      <c r="S22" s="67">
        <v>16.399999999999999</v>
      </c>
      <c r="T22" s="67">
        <v>0</v>
      </c>
      <c r="U22" s="67">
        <v>0</v>
      </c>
      <c r="V22" s="67">
        <v>0</v>
      </c>
      <c r="W22" s="67">
        <v>0</v>
      </c>
      <c r="X22" s="67">
        <v>0</v>
      </c>
      <c r="Y22" s="67">
        <v>0</v>
      </c>
      <c r="Z22" s="67">
        <v>0</v>
      </c>
      <c r="AA22" s="67">
        <v>0</v>
      </c>
      <c r="AB22" s="67">
        <v>0</v>
      </c>
      <c r="AC22" s="67">
        <v>0</v>
      </c>
      <c r="AD22" s="67">
        <v>1236</v>
      </c>
      <c r="AE22" s="67">
        <v>240.53399999999999</v>
      </c>
      <c r="AF22" s="67">
        <v>2317.5</v>
      </c>
      <c r="AG22" s="67">
        <v>-3114.51</v>
      </c>
      <c r="AH22" s="67">
        <v>1200</v>
      </c>
      <c r="AI22" s="67">
        <v>204.53399999999999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67">
        <v>0</v>
      </c>
      <c r="AP22" s="67">
        <v>36</v>
      </c>
      <c r="AQ22" s="67">
        <v>36</v>
      </c>
      <c r="AR22" s="67">
        <v>2317.5</v>
      </c>
      <c r="AS22" s="67">
        <v>0</v>
      </c>
      <c r="AT22" s="67">
        <v>0</v>
      </c>
      <c r="AU22" s="67">
        <v>0</v>
      </c>
      <c r="AV22" s="67">
        <v>0</v>
      </c>
      <c r="AW22" s="67">
        <v>-3114.51</v>
      </c>
      <c r="AX22" s="67">
        <v>7050</v>
      </c>
      <c r="AY22" s="67">
        <v>1716.9059999999999</v>
      </c>
      <c r="AZ22" s="67">
        <v>1000</v>
      </c>
      <c r="BA22" s="67">
        <v>798</v>
      </c>
      <c r="BB22" s="67">
        <v>7050</v>
      </c>
      <c r="BC22" s="67">
        <v>1716.9059999999999</v>
      </c>
      <c r="BD22" s="67">
        <v>1000</v>
      </c>
      <c r="BE22" s="67">
        <v>798</v>
      </c>
      <c r="BF22" s="67">
        <v>0</v>
      </c>
      <c r="BG22" s="67">
        <v>0</v>
      </c>
      <c r="BH22" s="67">
        <v>0</v>
      </c>
      <c r="BI22" s="67">
        <v>0</v>
      </c>
      <c r="BJ22" s="67">
        <v>1500</v>
      </c>
      <c r="BK22" s="67">
        <v>212</v>
      </c>
      <c r="BL22" s="67">
        <v>0</v>
      </c>
      <c r="BM22" s="67">
        <v>0</v>
      </c>
      <c r="BN22" s="67">
        <v>0</v>
      </c>
      <c r="BO22" s="67">
        <v>0</v>
      </c>
      <c r="BP22" s="67">
        <v>0</v>
      </c>
      <c r="BQ22" s="67">
        <v>0</v>
      </c>
      <c r="BR22" s="67">
        <v>500</v>
      </c>
      <c r="BS22" s="67">
        <v>212</v>
      </c>
      <c r="BT22" s="67">
        <v>0</v>
      </c>
      <c r="BU22" s="67">
        <v>0</v>
      </c>
      <c r="BV22" s="67">
        <v>0</v>
      </c>
      <c r="BW22" s="67">
        <v>0</v>
      </c>
      <c r="BX22" s="67">
        <v>0</v>
      </c>
      <c r="BY22" s="67">
        <v>0</v>
      </c>
      <c r="BZ22" s="67">
        <v>1000</v>
      </c>
      <c r="CA22" s="67">
        <v>0</v>
      </c>
      <c r="CB22" s="67">
        <v>0</v>
      </c>
      <c r="CC22" s="67">
        <v>0</v>
      </c>
      <c r="CD22" s="67">
        <v>0</v>
      </c>
      <c r="CE22" s="67">
        <v>0</v>
      </c>
      <c r="CF22" s="67">
        <v>0</v>
      </c>
      <c r="CG22" s="67">
        <v>0</v>
      </c>
      <c r="CH22" s="67">
        <v>0</v>
      </c>
      <c r="CI22" s="67">
        <v>0</v>
      </c>
      <c r="CJ22" s="67">
        <v>0</v>
      </c>
      <c r="CK22" s="67">
        <v>0</v>
      </c>
      <c r="CL22" s="67">
        <v>1200</v>
      </c>
      <c r="CM22" s="67">
        <v>367</v>
      </c>
      <c r="CN22" s="67">
        <v>33200</v>
      </c>
      <c r="CO22" s="67">
        <v>0</v>
      </c>
      <c r="CP22" s="67">
        <v>1200</v>
      </c>
      <c r="CQ22" s="67">
        <v>367</v>
      </c>
      <c r="CR22" s="67">
        <v>33200</v>
      </c>
      <c r="CS22" s="67">
        <v>0</v>
      </c>
      <c r="CT22" s="67">
        <v>0</v>
      </c>
      <c r="CU22" s="67">
        <v>0</v>
      </c>
      <c r="CV22" s="67">
        <v>33200</v>
      </c>
      <c r="CW22" s="67">
        <v>0</v>
      </c>
      <c r="CX22" s="67">
        <v>28839.599999999999</v>
      </c>
      <c r="CY22" s="67">
        <v>5064.6000000000004</v>
      </c>
      <c r="CZ22" s="67">
        <v>1900</v>
      </c>
      <c r="DA22" s="67">
        <v>0</v>
      </c>
      <c r="DB22" s="67">
        <v>28839.599999999999</v>
      </c>
      <c r="DC22" s="67">
        <v>5064.6000000000004</v>
      </c>
      <c r="DD22" s="67">
        <v>1900</v>
      </c>
      <c r="DE22" s="67">
        <v>0</v>
      </c>
      <c r="DF22" s="67">
        <v>5014</v>
      </c>
      <c r="DG22" s="67">
        <v>1285</v>
      </c>
      <c r="DH22" s="67">
        <v>0</v>
      </c>
      <c r="DI22" s="67">
        <v>0</v>
      </c>
      <c r="DJ22" s="67">
        <f t="shared" si="8"/>
        <v>3700</v>
      </c>
      <c r="DK22" s="67">
        <f t="shared" si="9"/>
        <v>0</v>
      </c>
      <c r="DL22" s="67">
        <v>3700</v>
      </c>
      <c r="DM22" s="67">
        <v>0</v>
      </c>
      <c r="DN22" s="67">
        <v>0</v>
      </c>
      <c r="DO22" s="67">
        <v>0</v>
      </c>
      <c r="DP22" s="67">
        <v>0</v>
      </c>
      <c r="DQ22" s="67">
        <v>0</v>
      </c>
    </row>
    <row r="23" spans="2:121" s="65" customFormat="1" ht="17.25" customHeight="1" x14ac:dyDescent="0.2">
      <c r="B23" s="47">
        <v>14</v>
      </c>
      <c r="C23" s="66" t="s">
        <v>95</v>
      </c>
      <c r="D23" s="67">
        <f t="shared" si="2"/>
        <v>134834.2415</v>
      </c>
      <c r="E23" s="67">
        <f t="shared" si="3"/>
        <v>15141.926699999998</v>
      </c>
      <c r="F23" s="67">
        <f t="shared" si="4"/>
        <v>110013.3</v>
      </c>
      <c r="G23" s="67">
        <f t="shared" si="5"/>
        <v>24301.957699999999</v>
      </c>
      <c r="H23" s="67">
        <f t="shared" si="6"/>
        <v>24820.941500000001</v>
      </c>
      <c r="I23" s="67">
        <f t="shared" si="7"/>
        <v>-9160.0310000000009</v>
      </c>
      <c r="J23" s="67">
        <v>52823.8</v>
      </c>
      <c r="K23" s="67">
        <v>12753.988799999999</v>
      </c>
      <c r="L23" s="67">
        <v>2073</v>
      </c>
      <c r="M23" s="67">
        <v>83.5</v>
      </c>
      <c r="N23" s="67">
        <v>50543</v>
      </c>
      <c r="O23" s="67">
        <v>11608.388800000001</v>
      </c>
      <c r="P23" s="67">
        <v>1100</v>
      </c>
      <c r="Q23" s="67">
        <v>83.5</v>
      </c>
      <c r="R23" s="67">
        <v>680</v>
      </c>
      <c r="S23" s="67">
        <v>481.8</v>
      </c>
      <c r="T23" s="67">
        <v>0</v>
      </c>
      <c r="U23" s="67">
        <v>0</v>
      </c>
      <c r="V23" s="67">
        <v>250</v>
      </c>
      <c r="W23" s="67">
        <v>0</v>
      </c>
      <c r="X23" s="67">
        <v>0</v>
      </c>
      <c r="Y23" s="67">
        <v>0</v>
      </c>
      <c r="Z23" s="67">
        <v>200</v>
      </c>
      <c r="AA23" s="67">
        <v>0</v>
      </c>
      <c r="AB23" s="67">
        <v>0</v>
      </c>
      <c r="AC23" s="67">
        <v>0</v>
      </c>
      <c r="AD23" s="67">
        <v>3950</v>
      </c>
      <c r="AE23" s="67">
        <v>542.71199999999999</v>
      </c>
      <c r="AF23" s="67">
        <v>11634.441500000001</v>
      </c>
      <c r="AG23" s="67">
        <v>-9586.5310000000009</v>
      </c>
      <c r="AH23" s="67">
        <v>1150</v>
      </c>
      <c r="AI23" s="67">
        <v>0</v>
      </c>
      <c r="AJ23" s="67">
        <v>1839</v>
      </c>
      <c r="AK23" s="67">
        <v>0</v>
      </c>
      <c r="AL23" s="67">
        <v>0</v>
      </c>
      <c r="AM23" s="67">
        <v>0</v>
      </c>
      <c r="AN23" s="67">
        <v>0</v>
      </c>
      <c r="AO23" s="67">
        <v>0</v>
      </c>
      <c r="AP23" s="67">
        <v>2800</v>
      </c>
      <c r="AQ23" s="67">
        <v>542.71199999999999</v>
      </c>
      <c r="AR23" s="67">
        <v>26474.541499999999</v>
      </c>
      <c r="AS23" s="67">
        <v>0</v>
      </c>
      <c r="AT23" s="67">
        <v>0</v>
      </c>
      <c r="AU23" s="67">
        <v>0</v>
      </c>
      <c r="AV23" s="67">
        <v>-16679.099999999999</v>
      </c>
      <c r="AW23" s="67">
        <v>-9586.5310000000009</v>
      </c>
      <c r="AX23" s="67">
        <v>19910</v>
      </c>
      <c r="AY23" s="67">
        <v>4671.9920000000002</v>
      </c>
      <c r="AZ23" s="67">
        <v>0</v>
      </c>
      <c r="BA23" s="67">
        <v>0</v>
      </c>
      <c r="BB23" s="67">
        <v>750</v>
      </c>
      <c r="BC23" s="67">
        <v>0</v>
      </c>
      <c r="BD23" s="67">
        <v>0</v>
      </c>
      <c r="BE23" s="67">
        <v>0</v>
      </c>
      <c r="BF23" s="67">
        <v>19112</v>
      </c>
      <c r="BG23" s="67">
        <v>4671.9920000000002</v>
      </c>
      <c r="BH23" s="67">
        <v>0</v>
      </c>
      <c r="BI23" s="67">
        <v>0</v>
      </c>
      <c r="BJ23" s="67">
        <v>4500</v>
      </c>
      <c r="BK23" s="67">
        <v>1588.7583</v>
      </c>
      <c r="BL23" s="67">
        <v>2270.5</v>
      </c>
      <c r="BM23" s="67">
        <v>0</v>
      </c>
      <c r="BN23" s="67">
        <v>0</v>
      </c>
      <c r="BO23" s="67">
        <v>0</v>
      </c>
      <c r="BP23" s="67">
        <v>0</v>
      </c>
      <c r="BQ23" s="67">
        <v>0</v>
      </c>
      <c r="BR23" s="67">
        <v>0</v>
      </c>
      <c r="BS23" s="67">
        <v>0</v>
      </c>
      <c r="BT23" s="67">
        <v>0</v>
      </c>
      <c r="BU23" s="67">
        <v>0</v>
      </c>
      <c r="BV23" s="67">
        <v>900</v>
      </c>
      <c r="BW23" s="67">
        <v>153</v>
      </c>
      <c r="BX23" s="67">
        <v>0</v>
      </c>
      <c r="BY23" s="67">
        <v>0</v>
      </c>
      <c r="BZ23" s="67">
        <v>3600</v>
      </c>
      <c r="CA23" s="67">
        <v>1435.7583</v>
      </c>
      <c r="CB23" s="67">
        <v>2270.5</v>
      </c>
      <c r="CC23" s="67">
        <v>0</v>
      </c>
      <c r="CD23" s="67">
        <v>0</v>
      </c>
      <c r="CE23" s="67">
        <v>0</v>
      </c>
      <c r="CF23" s="67">
        <v>0</v>
      </c>
      <c r="CG23" s="67">
        <v>0</v>
      </c>
      <c r="CH23" s="67">
        <v>0</v>
      </c>
      <c r="CI23" s="67">
        <v>0</v>
      </c>
      <c r="CJ23" s="67">
        <v>0</v>
      </c>
      <c r="CK23" s="67">
        <v>0</v>
      </c>
      <c r="CL23" s="67">
        <v>15154</v>
      </c>
      <c r="CM23" s="67">
        <v>3372.5066000000002</v>
      </c>
      <c r="CN23" s="67">
        <v>8843</v>
      </c>
      <c r="CO23" s="67">
        <v>343</v>
      </c>
      <c r="CP23" s="67">
        <v>14954</v>
      </c>
      <c r="CQ23" s="67">
        <v>3342.5066000000002</v>
      </c>
      <c r="CR23" s="67">
        <v>8843</v>
      </c>
      <c r="CS23" s="67">
        <v>343</v>
      </c>
      <c r="CT23" s="67">
        <v>11454</v>
      </c>
      <c r="CU23" s="67">
        <v>2246.2226000000001</v>
      </c>
      <c r="CV23" s="67">
        <v>88</v>
      </c>
      <c r="CW23" s="67">
        <v>88</v>
      </c>
      <c r="CX23" s="67">
        <v>2480</v>
      </c>
      <c r="CY23" s="67">
        <v>932</v>
      </c>
      <c r="CZ23" s="67">
        <v>0</v>
      </c>
      <c r="DA23" s="67">
        <v>0</v>
      </c>
      <c r="DB23" s="67">
        <v>0</v>
      </c>
      <c r="DC23" s="67">
        <v>0</v>
      </c>
      <c r="DD23" s="67">
        <v>0</v>
      </c>
      <c r="DE23" s="67">
        <v>0</v>
      </c>
      <c r="DF23" s="67">
        <v>1040</v>
      </c>
      <c r="DG23" s="67">
        <v>440</v>
      </c>
      <c r="DH23" s="67">
        <v>0</v>
      </c>
      <c r="DI23" s="67">
        <v>0</v>
      </c>
      <c r="DJ23" s="67">
        <f t="shared" si="8"/>
        <v>9705.5</v>
      </c>
      <c r="DK23" s="67">
        <f t="shared" si="9"/>
        <v>0</v>
      </c>
      <c r="DL23" s="67">
        <v>9705.5</v>
      </c>
      <c r="DM23" s="67">
        <v>0</v>
      </c>
      <c r="DN23" s="67">
        <v>0</v>
      </c>
      <c r="DO23" s="67">
        <v>0</v>
      </c>
      <c r="DP23" s="67">
        <v>0</v>
      </c>
      <c r="DQ23" s="67">
        <v>0</v>
      </c>
    </row>
    <row r="24" spans="2:121" s="65" customFormat="1" ht="17.25" customHeight="1" x14ac:dyDescent="0.2">
      <c r="B24" s="47">
        <v>15</v>
      </c>
      <c r="C24" s="66" t="s">
        <v>96</v>
      </c>
      <c r="D24" s="67">
        <f t="shared" si="2"/>
        <v>346463.63179999997</v>
      </c>
      <c r="E24" s="67">
        <f t="shared" si="3"/>
        <v>39605.568500000001</v>
      </c>
      <c r="F24" s="67">
        <f t="shared" si="4"/>
        <v>304659.20000000001</v>
      </c>
      <c r="G24" s="67">
        <f t="shared" si="5"/>
        <v>36352.237800000003</v>
      </c>
      <c r="H24" s="67">
        <f t="shared" si="6"/>
        <v>87474.8318</v>
      </c>
      <c r="I24" s="67">
        <f t="shared" si="7"/>
        <v>3253.3307000000004</v>
      </c>
      <c r="J24" s="67">
        <v>77385</v>
      </c>
      <c r="K24" s="67">
        <v>11553.026900000001</v>
      </c>
      <c r="L24" s="67">
        <v>12000</v>
      </c>
      <c r="M24" s="67">
        <v>983</v>
      </c>
      <c r="N24" s="67">
        <v>72235</v>
      </c>
      <c r="O24" s="67">
        <v>11176.626899999999</v>
      </c>
      <c r="P24" s="67">
        <v>12000</v>
      </c>
      <c r="Q24" s="67">
        <v>983</v>
      </c>
      <c r="R24" s="67">
        <v>3900</v>
      </c>
      <c r="S24" s="67">
        <v>238</v>
      </c>
      <c r="T24" s="67">
        <v>0</v>
      </c>
      <c r="U24" s="67">
        <v>0</v>
      </c>
      <c r="V24" s="67">
        <v>200</v>
      </c>
      <c r="W24" s="67">
        <v>0</v>
      </c>
      <c r="X24" s="67">
        <v>1000</v>
      </c>
      <c r="Y24" s="67">
        <v>0</v>
      </c>
      <c r="Z24" s="67">
        <v>200</v>
      </c>
      <c r="AA24" s="67">
        <v>0</v>
      </c>
      <c r="AB24" s="67">
        <v>0</v>
      </c>
      <c r="AC24" s="67">
        <v>0</v>
      </c>
      <c r="AD24" s="67">
        <v>1786</v>
      </c>
      <c r="AE24" s="67">
        <v>0</v>
      </c>
      <c r="AF24" s="67">
        <v>28133</v>
      </c>
      <c r="AG24" s="67">
        <v>1007.59</v>
      </c>
      <c r="AH24" s="67">
        <v>250</v>
      </c>
      <c r="AI24" s="67">
        <v>0</v>
      </c>
      <c r="AJ24" s="67">
        <v>1633</v>
      </c>
      <c r="AK24" s="67">
        <v>1614.787</v>
      </c>
      <c r="AL24" s="67">
        <v>0</v>
      </c>
      <c r="AM24" s="67">
        <v>0</v>
      </c>
      <c r="AN24" s="67">
        <v>0</v>
      </c>
      <c r="AO24" s="67">
        <v>0</v>
      </c>
      <c r="AP24" s="67">
        <v>1536</v>
      </c>
      <c r="AQ24" s="67">
        <v>0</v>
      </c>
      <c r="AR24" s="67">
        <v>44500</v>
      </c>
      <c r="AS24" s="67">
        <v>0</v>
      </c>
      <c r="AT24" s="67">
        <v>0</v>
      </c>
      <c r="AU24" s="67">
        <v>0</v>
      </c>
      <c r="AV24" s="67">
        <v>-18000</v>
      </c>
      <c r="AW24" s="67">
        <v>-607.197</v>
      </c>
      <c r="AX24" s="67">
        <v>69000</v>
      </c>
      <c r="AY24" s="67">
        <v>8984.5619999999999</v>
      </c>
      <c r="AZ24" s="67">
        <v>5000</v>
      </c>
      <c r="BA24" s="67">
        <v>0</v>
      </c>
      <c r="BB24" s="67">
        <v>68000</v>
      </c>
      <c r="BC24" s="67">
        <v>8984.5619999999999</v>
      </c>
      <c r="BD24" s="67">
        <v>5000</v>
      </c>
      <c r="BE24" s="67">
        <v>0</v>
      </c>
      <c r="BF24" s="67">
        <v>1000</v>
      </c>
      <c r="BG24" s="67">
        <v>0</v>
      </c>
      <c r="BH24" s="67">
        <v>0</v>
      </c>
      <c r="BI24" s="67">
        <v>0</v>
      </c>
      <c r="BJ24" s="67">
        <v>7000</v>
      </c>
      <c r="BK24" s="67">
        <v>581.35599999999999</v>
      </c>
      <c r="BL24" s="67">
        <v>4000</v>
      </c>
      <c r="BM24" s="67">
        <v>0</v>
      </c>
      <c r="BN24" s="67">
        <v>3000</v>
      </c>
      <c r="BO24" s="67">
        <v>0</v>
      </c>
      <c r="BP24" s="67">
        <v>0</v>
      </c>
      <c r="BQ24" s="67">
        <v>0</v>
      </c>
      <c r="BR24" s="67">
        <v>0</v>
      </c>
      <c r="BS24" s="67">
        <v>0</v>
      </c>
      <c r="BT24" s="67">
        <v>0</v>
      </c>
      <c r="BU24" s="67">
        <v>0</v>
      </c>
      <c r="BV24" s="67">
        <v>0</v>
      </c>
      <c r="BW24" s="67">
        <v>0</v>
      </c>
      <c r="BX24" s="67">
        <v>0</v>
      </c>
      <c r="BY24" s="67">
        <v>0</v>
      </c>
      <c r="BZ24" s="67">
        <v>4000</v>
      </c>
      <c r="CA24" s="67">
        <v>581.35599999999999</v>
      </c>
      <c r="CB24" s="67">
        <v>4000</v>
      </c>
      <c r="CC24" s="67">
        <v>0</v>
      </c>
      <c r="CD24" s="67">
        <v>0</v>
      </c>
      <c r="CE24" s="67">
        <v>0</v>
      </c>
      <c r="CF24" s="67">
        <v>0</v>
      </c>
      <c r="CG24" s="67">
        <v>0</v>
      </c>
      <c r="CH24" s="67">
        <v>0</v>
      </c>
      <c r="CI24" s="67">
        <v>0</v>
      </c>
      <c r="CJ24" s="67">
        <v>9600</v>
      </c>
      <c r="CK24" s="67">
        <v>0</v>
      </c>
      <c r="CL24" s="67">
        <v>14406</v>
      </c>
      <c r="CM24" s="67">
        <v>1652.6339</v>
      </c>
      <c r="CN24" s="67">
        <v>27741.8318</v>
      </c>
      <c r="CO24" s="67">
        <v>1262.7407000000001</v>
      </c>
      <c r="CP24" s="67">
        <v>12806</v>
      </c>
      <c r="CQ24" s="67">
        <v>1546.6339</v>
      </c>
      <c r="CR24" s="67">
        <v>18041.8318</v>
      </c>
      <c r="CS24" s="67">
        <v>0</v>
      </c>
      <c r="CT24" s="67">
        <v>8306</v>
      </c>
      <c r="CU24" s="67">
        <v>1471.6339</v>
      </c>
      <c r="CV24" s="67">
        <v>10041.8318</v>
      </c>
      <c r="CW24" s="67">
        <v>0</v>
      </c>
      <c r="CX24" s="67">
        <v>78747.100000000006</v>
      </c>
      <c r="CY24" s="67">
        <v>12820.659</v>
      </c>
      <c r="CZ24" s="67">
        <v>0</v>
      </c>
      <c r="DA24" s="67">
        <v>0</v>
      </c>
      <c r="DB24" s="67">
        <v>37280</v>
      </c>
      <c r="DC24" s="67">
        <v>5846.3590000000004</v>
      </c>
      <c r="DD24" s="67">
        <v>0</v>
      </c>
      <c r="DE24" s="67">
        <v>0</v>
      </c>
      <c r="DF24" s="67">
        <v>5140</v>
      </c>
      <c r="DG24" s="67">
        <v>760</v>
      </c>
      <c r="DH24" s="67">
        <v>0</v>
      </c>
      <c r="DI24" s="67">
        <v>0</v>
      </c>
      <c r="DJ24" s="67">
        <f t="shared" si="8"/>
        <v>5124.6999999999971</v>
      </c>
      <c r="DK24" s="67">
        <f t="shared" si="9"/>
        <v>0</v>
      </c>
      <c r="DL24" s="67">
        <v>50795.1</v>
      </c>
      <c r="DM24" s="67">
        <v>0</v>
      </c>
      <c r="DN24" s="67">
        <v>0</v>
      </c>
      <c r="DO24" s="67">
        <v>0</v>
      </c>
      <c r="DP24" s="67">
        <v>45670.400000000001</v>
      </c>
      <c r="DQ24" s="67">
        <v>0</v>
      </c>
    </row>
    <row r="25" spans="2:121" s="65" customFormat="1" ht="17.25" customHeight="1" x14ac:dyDescent="0.2">
      <c r="B25" s="47">
        <v>16</v>
      </c>
      <c r="C25" s="66" t="s">
        <v>97</v>
      </c>
      <c r="D25" s="67">
        <f t="shared" si="2"/>
        <v>243808.57869999995</v>
      </c>
      <c r="E25" s="67">
        <f t="shared" si="3"/>
        <v>45128.988900000004</v>
      </c>
      <c r="F25" s="67">
        <f t="shared" si="4"/>
        <v>237862.59999999998</v>
      </c>
      <c r="G25" s="67">
        <f t="shared" si="5"/>
        <v>50529.088900000002</v>
      </c>
      <c r="H25" s="67">
        <f t="shared" si="6"/>
        <v>47645.9787</v>
      </c>
      <c r="I25" s="67">
        <f t="shared" si="7"/>
        <v>99.9</v>
      </c>
      <c r="J25" s="67">
        <v>49086.1</v>
      </c>
      <c r="K25" s="67">
        <v>9617.0033999999996</v>
      </c>
      <c r="L25" s="67">
        <v>0</v>
      </c>
      <c r="M25" s="67">
        <v>0</v>
      </c>
      <c r="N25" s="67">
        <v>48376.1</v>
      </c>
      <c r="O25" s="67">
        <v>9550.8034000000007</v>
      </c>
      <c r="P25" s="67">
        <v>0</v>
      </c>
      <c r="Q25" s="67">
        <v>0</v>
      </c>
      <c r="R25" s="67">
        <v>350</v>
      </c>
      <c r="S25" s="67">
        <v>0</v>
      </c>
      <c r="T25" s="67">
        <v>0</v>
      </c>
      <c r="U25" s="67">
        <v>0</v>
      </c>
      <c r="V25" s="67">
        <v>750</v>
      </c>
      <c r="W25" s="67">
        <v>0</v>
      </c>
      <c r="X25" s="67">
        <v>0</v>
      </c>
      <c r="Y25" s="67">
        <v>0</v>
      </c>
      <c r="Z25" s="67">
        <v>1150</v>
      </c>
      <c r="AA25" s="67">
        <v>0</v>
      </c>
      <c r="AB25" s="67">
        <v>0</v>
      </c>
      <c r="AC25" s="67">
        <v>0</v>
      </c>
      <c r="AD25" s="67">
        <v>1840</v>
      </c>
      <c r="AE25" s="67">
        <v>217.5</v>
      </c>
      <c r="AF25" s="67">
        <v>2145.9787000000001</v>
      </c>
      <c r="AG25" s="67">
        <v>99.9</v>
      </c>
      <c r="AH25" s="67">
        <v>870</v>
      </c>
      <c r="AI25" s="67">
        <v>217.5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67">
        <v>0</v>
      </c>
      <c r="AP25" s="67">
        <v>700</v>
      </c>
      <c r="AQ25" s="67">
        <v>0</v>
      </c>
      <c r="AR25" s="67">
        <v>8145.9786999999997</v>
      </c>
      <c r="AS25" s="67">
        <v>99.9</v>
      </c>
      <c r="AT25" s="67">
        <v>0</v>
      </c>
      <c r="AU25" s="67">
        <v>0</v>
      </c>
      <c r="AV25" s="67">
        <v>-6000</v>
      </c>
      <c r="AW25" s="67">
        <v>0</v>
      </c>
      <c r="AX25" s="67">
        <v>33940.800000000003</v>
      </c>
      <c r="AY25" s="67">
        <v>7380.7</v>
      </c>
      <c r="AZ25" s="67">
        <v>0</v>
      </c>
      <c r="BA25" s="67">
        <v>0</v>
      </c>
      <c r="BB25" s="67">
        <v>33940.800000000003</v>
      </c>
      <c r="BC25" s="67">
        <v>7380.7</v>
      </c>
      <c r="BD25" s="67">
        <v>0</v>
      </c>
      <c r="BE25" s="67">
        <v>0</v>
      </c>
      <c r="BF25" s="67">
        <v>0</v>
      </c>
      <c r="BG25" s="67">
        <v>0</v>
      </c>
      <c r="BH25" s="67">
        <v>0</v>
      </c>
      <c r="BI25" s="67">
        <v>0</v>
      </c>
      <c r="BJ25" s="67">
        <v>12420</v>
      </c>
      <c r="BK25" s="67">
        <v>9711.4855000000007</v>
      </c>
      <c r="BL25" s="67">
        <v>37500</v>
      </c>
      <c r="BM25" s="67">
        <v>0</v>
      </c>
      <c r="BN25" s="67">
        <v>0</v>
      </c>
      <c r="BO25" s="67">
        <v>0</v>
      </c>
      <c r="BP25" s="67">
        <v>0</v>
      </c>
      <c r="BQ25" s="67">
        <v>0</v>
      </c>
      <c r="BR25" s="67">
        <v>0</v>
      </c>
      <c r="BS25" s="67">
        <v>0</v>
      </c>
      <c r="BT25" s="67">
        <v>0</v>
      </c>
      <c r="BU25" s="67">
        <v>0</v>
      </c>
      <c r="BV25" s="67">
        <v>10720</v>
      </c>
      <c r="BW25" s="67">
        <v>9295.5905999999995</v>
      </c>
      <c r="BX25" s="67">
        <v>35000</v>
      </c>
      <c r="BY25" s="67">
        <v>0</v>
      </c>
      <c r="BZ25" s="67">
        <v>1700</v>
      </c>
      <c r="CA25" s="67">
        <v>415.89490000000001</v>
      </c>
      <c r="CB25" s="67">
        <v>2500</v>
      </c>
      <c r="CC25" s="67">
        <v>0</v>
      </c>
      <c r="CD25" s="67">
        <v>0</v>
      </c>
      <c r="CE25" s="67">
        <v>0</v>
      </c>
      <c r="CF25" s="67">
        <v>0</v>
      </c>
      <c r="CG25" s="67">
        <v>0</v>
      </c>
      <c r="CH25" s="67">
        <v>0</v>
      </c>
      <c r="CI25" s="67">
        <v>0</v>
      </c>
      <c r="CJ25" s="67">
        <v>0</v>
      </c>
      <c r="CK25" s="67">
        <v>0</v>
      </c>
      <c r="CL25" s="67">
        <v>19081.8</v>
      </c>
      <c r="CM25" s="67">
        <v>3812.2</v>
      </c>
      <c r="CN25" s="67">
        <v>8000</v>
      </c>
      <c r="CO25" s="67">
        <v>0</v>
      </c>
      <c r="CP25" s="67">
        <v>18461.8</v>
      </c>
      <c r="CQ25" s="67">
        <v>3682.1</v>
      </c>
      <c r="CR25" s="67">
        <v>8000</v>
      </c>
      <c r="CS25" s="67">
        <v>0</v>
      </c>
      <c r="CT25" s="67">
        <v>17461.8</v>
      </c>
      <c r="CU25" s="67">
        <v>3682.1</v>
      </c>
      <c r="CV25" s="67">
        <v>0</v>
      </c>
      <c r="CW25" s="67">
        <v>0</v>
      </c>
      <c r="CX25" s="67">
        <v>74893.899999999994</v>
      </c>
      <c r="CY25" s="67">
        <v>14040.2</v>
      </c>
      <c r="CZ25" s="67">
        <v>0</v>
      </c>
      <c r="DA25" s="67">
        <v>0</v>
      </c>
      <c r="DB25" s="67">
        <v>35507</v>
      </c>
      <c r="DC25" s="67">
        <v>5142.8</v>
      </c>
      <c r="DD25" s="67">
        <v>0</v>
      </c>
      <c r="DE25" s="67">
        <v>0</v>
      </c>
      <c r="DF25" s="67">
        <v>2000</v>
      </c>
      <c r="DG25" s="67">
        <v>250</v>
      </c>
      <c r="DH25" s="67">
        <v>0</v>
      </c>
      <c r="DI25" s="67">
        <v>0</v>
      </c>
      <c r="DJ25" s="67">
        <f t="shared" si="8"/>
        <v>1000</v>
      </c>
      <c r="DK25" s="67">
        <f t="shared" si="9"/>
        <v>0</v>
      </c>
      <c r="DL25" s="67">
        <v>42700</v>
      </c>
      <c r="DM25" s="67">
        <v>5500</v>
      </c>
      <c r="DN25" s="67">
        <v>0</v>
      </c>
      <c r="DO25" s="67">
        <v>0</v>
      </c>
      <c r="DP25" s="67">
        <v>41700</v>
      </c>
      <c r="DQ25" s="67">
        <v>5500</v>
      </c>
    </row>
    <row r="26" spans="2:121" s="65" customFormat="1" ht="17.25" customHeight="1" x14ac:dyDescent="0.2">
      <c r="B26" s="47">
        <v>17</v>
      </c>
      <c r="C26" s="66" t="s">
        <v>98</v>
      </c>
      <c r="D26" s="67">
        <f t="shared" si="2"/>
        <v>13505.824299999998</v>
      </c>
      <c r="E26" s="67">
        <f t="shared" si="3"/>
        <v>1202.3837000000001</v>
      </c>
      <c r="F26" s="67">
        <f t="shared" si="4"/>
        <v>11195.699999999999</v>
      </c>
      <c r="G26" s="67">
        <f t="shared" si="5"/>
        <v>1202.3837000000001</v>
      </c>
      <c r="H26" s="67">
        <f t="shared" si="6"/>
        <v>2310.1242999999999</v>
      </c>
      <c r="I26" s="67">
        <f t="shared" si="7"/>
        <v>0</v>
      </c>
      <c r="J26" s="67">
        <v>10058.299999999999</v>
      </c>
      <c r="K26" s="67">
        <v>1190.3837000000001</v>
      </c>
      <c r="L26" s="67">
        <v>0</v>
      </c>
      <c r="M26" s="67">
        <v>0</v>
      </c>
      <c r="N26" s="67">
        <v>9730.2999999999993</v>
      </c>
      <c r="O26" s="67">
        <v>1190.3837000000001</v>
      </c>
      <c r="P26" s="67">
        <v>0</v>
      </c>
      <c r="Q26" s="67">
        <v>0</v>
      </c>
      <c r="R26" s="67">
        <v>150</v>
      </c>
      <c r="S26" s="67">
        <v>0</v>
      </c>
      <c r="T26" s="67">
        <v>0</v>
      </c>
      <c r="U26" s="67">
        <v>0</v>
      </c>
      <c r="V26" s="67">
        <v>0</v>
      </c>
      <c r="W26" s="67">
        <v>0</v>
      </c>
      <c r="X26" s="67">
        <v>0</v>
      </c>
      <c r="Y26" s="67">
        <v>0</v>
      </c>
      <c r="Z26" s="67">
        <v>0</v>
      </c>
      <c r="AA26" s="67">
        <v>0</v>
      </c>
      <c r="AB26" s="67">
        <v>0</v>
      </c>
      <c r="AC26" s="67">
        <v>0</v>
      </c>
      <c r="AD26" s="67">
        <v>0</v>
      </c>
      <c r="AE26" s="67">
        <v>0</v>
      </c>
      <c r="AF26" s="67">
        <v>1000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67">
        <v>0</v>
      </c>
      <c r="AP26" s="67">
        <v>0</v>
      </c>
      <c r="AQ26" s="67">
        <v>0</v>
      </c>
      <c r="AR26" s="67">
        <v>1000</v>
      </c>
      <c r="AS26" s="67">
        <v>0</v>
      </c>
      <c r="AT26" s="67">
        <v>0</v>
      </c>
      <c r="AU26" s="67">
        <v>0</v>
      </c>
      <c r="AV26" s="67">
        <v>0</v>
      </c>
      <c r="AW26" s="67">
        <v>0</v>
      </c>
      <c r="AX26" s="67">
        <v>300</v>
      </c>
      <c r="AY26" s="67">
        <v>0</v>
      </c>
      <c r="AZ26" s="67">
        <v>0</v>
      </c>
      <c r="BA26" s="67">
        <v>0</v>
      </c>
      <c r="BB26" s="67">
        <v>300</v>
      </c>
      <c r="BC26" s="67">
        <v>0</v>
      </c>
      <c r="BD26" s="67">
        <v>0</v>
      </c>
      <c r="BE26" s="67">
        <v>0</v>
      </c>
      <c r="BF26" s="67">
        <v>0</v>
      </c>
      <c r="BG26" s="67">
        <v>0</v>
      </c>
      <c r="BH26" s="67">
        <v>0</v>
      </c>
      <c r="BI26" s="67">
        <v>0</v>
      </c>
      <c r="BJ26" s="67">
        <v>0</v>
      </c>
      <c r="BK26" s="67">
        <v>0</v>
      </c>
      <c r="BL26" s="67">
        <v>1310.1242999999999</v>
      </c>
      <c r="BM26" s="67">
        <v>0</v>
      </c>
      <c r="BN26" s="67">
        <v>0</v>
      </c>
      <c r="BO26" s="67">
        <v>0</v>
      </c>
      <c r="BP26" s="67">
        <v>0</v>
      </c>
      <c r="BQ26" s="67">
        <v>0</v>
      </c>
      <c r="BR26" s="67">
        <v>0</v>
      </c>
      <c r="BS26" s="67">
        <v>0</v>
      </c>
      <c r="BT26" s="67">
        <v>0</v>
      </c>
      <c r="BU26" s="67">
        <v>0</v>
      </c>
      <c r="BV26" s="67">
        <v>0</v>
      </c>
      <c r="BW26" s="67">
        <v>0</v>
      </c>
      <c r="BX26" s="67">
        <v>710.12429999999995</v>
      </c>
      <c r="BY26" s="67">
        <v>0</v>
      </c>
      <c r="BZ26" s="67">
        <v>0</v>
      </c>
      <c r="CA26" s="67">
        <v>0</v>
      </c>
      <c r="CB26" s="67">
        <v>600</v>
      </c>
      <c r="CC26" s="67">
        <v>0</v>
      </c>
      <c r="CD26" s="67">
        <v>0</v>
      </c>
      <c r="CE26" s="67">
        <v>0</v>
      </c>
      <c r="CF26" s="67">
        <v>0</v>
      </c>
      <c r="CG26" s="67">
        <v>0</v>
      </c>
      <c r="CH26" s="67">
        <v>0</v>
      </c>
      <c r="CI26" s="67">
        <v>0</v>
      </c>
      <c r="CJ26" s="67">
        <v>0</v>
      </c>
      <c r="CK26" s="67">
        <v>0</v>
      </c>
      <c r="CL26" s="67">
        <v>372</v>
      </c>
      <c r="CM26" s="67">
        <v>12</v>
      </c>
      <c r="CN26" s="67">
        <v>0</v>
      </c>
      <c r="CO26" s="67">
        <v>0</v>
      </c>
      <c r="CP26" s="67">
        <v>150</v>
      </c>
      <c r="CQ26" s="67">
        <v>0</v>
      </c>
      <c r="CR26" s="67">
        <v>0</v>
      </c>
      <c r="CS26" s="67">
        <v>0</v>
      </c>
      <c r="CT26" s="67">
        <v>0</v>
      </c>
      <c r="CU26" s="67">
        <v>0</v>
      </c>
      <c r="CV26" s="67">
        <v>0</v>
      </c>
      <c r="CW26" s="67">
        <v>0</v>
      </c>
      <c r="CX26" s="67">
        <v>0</v>
      </c>
      <c r="CY26" s="67">
        <v>0</v>
      </c>
      <c r="CZ26" s="67">
        <v>0</v>
      </c>
      <c r="DA26" s="67">
        <v>0</v>
      </c>
      <c r="DB26" s="67">
        <v>0</v>
      </c>
      <c r="DC26" s="67">
        <v>0</v>
      </c>
      <c r="DD26" s="67">
        <v>0</v>
      </c>
      <c r="DE26" s="67">
        <v>0</v>
      </c>
      <c r="DF26" s="67">
        <v>150</v>
      </c>
      <c r="DG26" s="67">
        <v>0</v>
      </c>
      <c r="DH26" s="67">
        <v>0</v>
      </c>
      <c r="DI26" s="67">
        <v>0</v>
      </c>
      <c r="DJ26" s="67">
        <f t="shared" si="8"/>
        <v>315.39999999999998</v>
      </c>
      <c r="DK26" s="67">
        <f t="shared" si="9"/>
        <v>0</v>
      </c>
      <c r="DL26" s="67">
        <v>315.39999999999998</v>
      </c>
      <c r="DM26" s="67">
        <v>0</v>
      </c>
      <c r="DN26" s="67">
        <v>0</v>
      </c>
      <c r="DO26" s="67">
        <v>0</v>
      </c>
      <c r="DP26" s="67">
        <v>0</v>
      </c>
      <c r="DQ26" s="67">
        <v>0</v>
      </c>
    </row>
    <row r="27" spans="2:121" s="65" customFormat="1" ht="17.25" customHeight="1" x14ac:dyDescent="0.2">
      <c r="B27" s="47">
        <v>18</v>
      </c>
      <c r="C27" s="66" t="s">
        <v>99</v>
      </c>
      <c r="D27" s="67">
        <f t="shared" si="2"/>
        <v>153783.4123</v>
      </c>
      <c r="E27" s="67">
        <f t="shared" si="3"/>
        <v>18416.6656</v>
      </c>
      <c r="F27" s="67">
        <f t="shared" si="4"/>
        <v>117840.3</v>
      </c>
      <c r="G27" s="67">
        <f t="shared" si="5"/>
        <v>17542.4836</v>
      </c>
      <c r="H27" s="67">
        <f t="shared" si="6"/>
        <v>35943.112300000001</v>
      </c>
      <c r="I27" s="67">
        <f t="shared" si="7"/>
        <v>874.18200000000002</v>
      </c>
      <c r="J27" s="67">
        <v>43670</v>
      </c>
      <c r="K27" s="67">
        <v>7838.2177000000001</v>
      </c>
      <c r="L27" s="67">
        <v>1000</v>
      </c>
      <c r="M27" s="67">
        <v>448</v>
      </c>
      <c r="N27" s="67">
        <v>41970</v>
      </c>
      <c r="O27" s="67">
        <v>7048.2173000000003</v>
      </c>
      <c r="P27" s="67">
        <v>1000</v>
      </c>
      <c r="Q27" s="67">
        <v>448</v>
      </c>
      <c r="R27" s="67">
        <v>1100</v>
      </c>
      <c r="S27" s="67">
        <v>440</v>
      </c>
      <c r="T27" s="67">
        <v>0</v>
      </c>
      <c r="U27" s="67">
        <v>0</v>
      </c>
      <c r="V27" s="67">
        <v>300</v>
      </c>
      <c r="W27" s="67">
        <v>0</v>
      </c>
      <c r="X27" s="67">
        <v>0</v>
      </c>
      <c r="Y27" s="67">
        <v>0</v>
      </c>
      <c r="Z27" s="67">
        <v>100</v>
      </c>
      <c r="AA27" s="67">
        <v>0</v>
      </c>
      <c r="AB27" s="67">
        <v>0</v>
      </c>
      <c r="AC27" s="67">
        <v>0</v>
      </c>
      <c r="AD27" s="67">
        <v>5180</v>
      </c>
      <c r="AE27" s="67">
        <v>699.16499999999996</v>
      </c>
      <c r="AF27" s="67">
        <v>6000</v>
      </c>
      <c r="AG27" s="67">
        <v>426.18200000000002</v>
      </c>
      <c r="AH27" s="67">
        <v>2580</v>
      </c>
      <c r="AI27" s="67">
        <v>282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67">
        <v>0</v>
      </c>
      <c r="AP27" s="67">
        <v>2600</v>
      </c>
      <c r="AQ27" s="67">
        <v>417.16500000000002</v>
      </c>
      <c r="AR27" s="67">
        <v>6000</v>
      </c>
      <c r="AS27" s="67">
        <v>455.48</v>
      </c>
      <c r="AT27" s="67">
        <v>0</v>
      </c>
      <c r="AU27" s="67">
        <v>0</v>
      </c>
      <c r="AV27" s="67">
        <v>0</v>
      </c>
      <c r="AW27" s="67">
        <v>-29.297999999999998</v>
      </c>
      <c r="AX27" s="67">
        <v>9800</v>
      </c>
      <c r="AY27" s="67">
        <v>1094</v>
      </c>
      <c r="AZ27" s="67">
        <v>700</v>
      </c>
      <c r="BA27" s="67">
        <v>0</v>
      </c>
      <c r="BB27" s="67">
        <v>8600</v>
      </c>
      <c r="BC27" s="67">
        <v>1094</v>
      </c>
      <c r="BD27" s="67">
        <v>700</v>
      </c>
      <c r="BE27" s="67">
        <v>0</v>
      </c>
      <c r="BF27" s="67">
        <v>0</v>
      </c>
      <c r="BG27" s="67">
        <v>0</v>
      </c>
      <c r="BH27" s="67">
        <v>0</v>
      </c>
      <c r="BI27" s="67">
        <v>0</v>
      </c>
      <c r="BJ27" s="67">
        <v>12000</v>
      </c>
      <c r="BK27" s="67">
        <v>710.71789999999999</v>
      </c>
      <c r="BL27" s="67">
        <v>18243.112300000001</v>
      </c>
      <c r="BM27" s="67">
        <v>0</v>
      </c>
      <c r="BN27" s="67">
        <v>0</v>
      </c>
      <c r="BO27" s="67">
        <v>0</v>
      </c>
      <c r="BP27" s="67">
        <v>0</v>
      </c>
      <c r="BQ27" s="67">
        <v>0</v>
      </c>
      <c r="BR27" s="67">
        <v>0</v>
      </c>
      <c r="BS27" s="67">
        <v>0</v>
      </c>
      <c r="BT27" s="67">
        <v>0</v>
      </c>
      <c r="BU27" s="67">
        <v>0</v>
      </c>
      <c r="BV27" s="67">
        <v>8300</v>
      </c>
      <c r="BW27" s="67">
        <v>495</v>
      </c>
      <c r="BX27" s="67">
        <v>12743.112300000001</v>
      </c>
      <c r="BY27" s="67">
        <v>0</v>
      </c>
      <c r="BZ27" s="67">
        <v>3700</v>
      </c>
      <c r="CA27" s="67">
        <v>215.71789999999999</v>
      </c>
      <c r="CB27" s="67">
        <v>5500</v>
      </c>
      <c r="CC27" s="67">
        <v>0</v>
      </c>
      <c r="CD27" s="67">
        <v>0</v>
      </c>
      <c r="CE27" s="67">
        <v>0</v>
      </c>
      <c r="CF27" s="67">
        <v>0</v>
      </c>
      <c r="CG27" s="67">
        <v>0</v>
      </c>
      <c r="CH27" s="67">
        <v>0</v>
      </c>
      <c r="CI27" s="67">
        <v>0</v>
      </c>
      <c r="CJ27" s="67">
        <v>0</v>
      </c>
      <c r="CK27" s="67">
        <v>0</v>
      </c>
      <c r="CL27" s="67">
        <v>23900</v>
      </c>
      <c r="CM27" s="67">
        <v>5711.3829999999998</v>
      </c>
      <c r="CN27" s="67">
        <v>1000</v>
      </c>
      <c r="CO27" s="67">
        <v>0</v>
      </c>
      <c r="CP27" s="67">
        <v>23100</v>
      </c>
      <c r="CQ27" s="67">
        <v>5699.3829999999998</v>
      </c>
      <c r="CR27" s="67">
        <v>1000</v>
      </c>
      <c r="CS27" s="67">
        <v>0</v>
      </c>
      <c r="CT27" s="67">
        <v>20100</v>
      </c>
      <c r="CU27" s="67">
        <v>5249.3829999999998</v>
      </c>
      <c r="CV27" s="67">
        <v>1000</v>
      </c>
      <c r="CW27" s="67">
        <v>0</v>
      </c>
      <c r="CX27" s="67">
        <v>9000</v>
      </c>
      <c r="CY27" s="67">
        <v>1089</v>
      </c>
      <c r="CZ27" s="67">
        <v>9000</v>
      </c>
      <c r="DA27" s="67">
        <v>0</v>
      </c>
      <c r="DB27" s="67">
        <v>9000</v>
      </c>
      <c r="DC27" s="67">
        <v>1089</v>
      </c>
      <c r="DD27" s="67">
        <v>9000</v>
      </c>
      <c r="DE27" s="67">
        <v>0</v>
      </c>
      <c r="DF27" s="67">
        <v>2900</v>
      </c>
      <c r="DG27" s="67">
        <v>400</v>
      </c>
      <c r="DH27" s="67">
        <v>0</v>
      </c>
      <c r="DI27" s="67">
        <v>0</v>
      </c>
      <c r="DJ27" s="67">
        <f t="shared" si="8"/>
        <v>10990.3</v>
      </c>
      <c r="DK27" s="67">
        <f t="shared" si="9"/>
        <v>0</v>
      </c>
      <c r="DL27" s="67">
        <v>10990.3</v>
      </c>
      <c r="DM27" s="67">
        <v>0</v>
      </c>
      <c r="DN27" s="67">
        <v>0</v>
      </c>
      <c r="DO27" s="67">
        <v>0</v>
      </c>
      <c r="DP27" s="67">
        <v>0</v>
      </c>
      <c r="DQ27" s="67">
        <v>0</v>
      </c>
    </row>
    <row r="28" spans="2:121" s="65" customFormat="1" ht="17.25" customHeight="1" x14ac:dyDescent="0.2">
      <c r="B28" s="47">
        <v>19</v>
      </c>
      <c r="C28" s="66" t="s">
        <v>100</v>
      </c>
      <c r="D28" s="67">
        <f t="shared" si="2"/>
        <v>36157.439299999998</v>
      </c>
      <c r="E28" s="67">
        <f t="shared" si="3"/>
        <v>2964.0214999999998</v>
      </c>
      <c r="F28" s="67">
        <f t="shared" si="4"/>
        <v>32366.1</v>
      </c>
      <c r="G28" s="67">
        <f t="shared" si="5"/>
        <v>2964.0214999999998</v>
      </c>
      <c r="H28" s="67">
        <f t="shared" si="6"/>
        <v>3791.3393000000001</v>
      </c>
      <c r="I28" s="67">
        <f t="shared" si="7"/>
        <v>0</v>
      </c>
      <c r="J28" s="67">
        <v>11842.1</v>
      </c>
      <c r="K28" s="67">
        <v>2708.5459999999998</v>
      </c>
      <c r="L28" s="67">
        <v>491.33929999999998</v>
      </c>
      <c r="M28" s="67">
        <v>0</v>
      </c>
      <c r="N28" s="67">
        <v>11714.1</v>
      </c>
      <c r="O28" s="67">
        <v>2692.9459999999999</v>
      </c>
      <c r="P28" s="67">
        <v>491.33929999999998</v>
      </c>
      <c r="Q28" s="67">
        <v>0</v>
      </c>
      <c r="R28" s="67">
        <v>40</v>
      </c>
      <c r="S28" s="67">
        <v>0</v>
      </c>
      <c r="T28" s="67">
        <v>0</v>
      </c>
      <c r="U28" s="67">
        <v>0</v>
      </c>
      <c r="V28" s="67">
        <v>100</v>
      </c>
      <c r="W28" s="67">
        <v>0</v>
      </c>
      <c r="X28" s="67">
        <v>0</v>
      </c>
      <c r="Y28" s="67">
        <v>0</v>
      </c>
      <c r="Z28" s="67">
        <v>50</v>
      </c>
      <c r="AA28" s="67">
        <v>0</v>
      </c>
      <c r="AB28" s="67">
        <v>0</v>
      </c>
      <c r="AC28" s="67">
        <v>0</v>
      </c>
      <c r="AD28" s="67">
        <v>0</v>
      </c>
      <c r="AE28" s="67">
        <v>0</v>
      </c>
      <c r="AF28" s="67">
        <v>3000</v>
      </c>
      <c r="AG28" s="67">
        <v>0</v>
      </c>
      <c r="AH28" s="67">
        <v>0</v>
      </c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67">
        <v>0</v>
      </c>
      <c r="AP28" s="67">
        <v>0</v>
      </c>
      <c r="AQ28" s="67">
        <v>0</v>
      </c>
      <c r="AR28" s="67">
        <v>3000</v>
      </c>
      <c r="AS28" s="67">
        <v>0</v>
      </c>
      <c r="AT28" s="67">
        <v>0</v>
      </c>
      <c r="AU28" s="67">
        <v>0</v>
      </c>
      <c r="AV28" s="67">
        <v>0</v>
      </c>
      <c r="AW28" s="67">
        <v>0</v>
      </c>
      <c r="AX28" s="67">
        <v>1050</v>
      </c>
      <c r="AY28" s="67">
        <v>160</v>
      </c>
      <c r="AZ28" s="67">
        <v>0</v>
      </c>
      <c r="BA28" s="67">
        <v>0</v>
      </c>
      <c r="BB28" s="67">
        <v>1050</v>
      </c>
      <c r="BC28" s="67">
        <v>160</v>
      </c>
      <c r="BD28" s="67">
        <v>0</v>
      </c>
      <c r="BE28" s="67">
        <v>0</v>
      </c>
      <c r="BF28" s="67">
        <v>0</v>
      </c>
      <c r="BG28" s="67">
        <v>0</v>
      </c>
      <c r="BH28" s="67">
        <v>0</v>
      </c>
      <c r="BI28" s="67">
        <v>0</v>
      </c>
      <c r="BJ28" s="67">
        <v>300</v>
      </c>
      <c r="BK28" s="67">
        <v>65.475499999999997</v>
      </c>
      <c r="BL28" s="67">
        <v>0</v>
      </c>
      <c r="BM28" s="67">
        <v>0</v>
      </c>
      <c r="BN28" s="67">
        <v>0</v>
      </c>
      <c r="BO28" s="67">
        <v>0</v>
      </c>
      <c r="BP28" s="67">
        <v>0</v>
      </c>
      <c r="BQ28" s="67">
        <v>0</v>
      </c>
      <c r="BR28" s="67">
        <v>0</v>
      </c>
      <c r="BS28" s="67">
        <v>0</v>
      </c>
      <c r="BT28" s="67">
        <v>0</v>
      </c>
      <c r="BU28" s="67">
        <v>0</v>
      </c>
      <c r="BV28" s="67">
        <v>0</v>
      </c>
      <c r="BW28" s="67">
        <v>0</v>
      </c>
      <c r="BX28" s="67">
        <v>0</v>
      </c>
      <c r="BY28" s="67">
        <v>0</v>
      </c>
      <c r="BZ28" s="67">
        <v>300</v>
      </c>
      <c r="CA28" s="67">
        <v>65.475499999999997</v>
      </c>
      <c r="CB28" s="67">
        <v>0</v>
      </c>
      <c r="CC28" s="67">
        <v>0</v>
      </c>
      <c r="CD28" s="67">
        <v>0</v>
      </c>
      <c r="CE28" s="67">
        <v>0</v>
      </c>
      <c r="CF28" s="67">
        <v>0</v>
      </c>
      <c r="CG28" s="67">
        <v>0</v>
      </c>
      <c r="CH28" s="67">
        <v>0</v>
      </c>
      <c r="CI28" s="67">
        <v>0</v>
      </c>
      <c r="CJ28" s="67">
        <v>0</v>
      </c>
      <c r="CK28" s="67">
        <v>0</v>
      </c>
      <c r="CL28" s="67">
        <v>300</v>
      </c>
      <c r="CM28" s="67">
        <v>0</v>
      </c>
      <c r="CN28" s="67">
        <v>0</v>
      </c>
      <c r="CO28" s="67">
        <v>0</v>
      </c>
      <c r="CP28" s="67">
        <v>300</v>
      </c>
      <c r="CQ28" s="67">
        <v>0</v>
      </c>
      <c r="CR28" s="67">
        <v>0</v>
      </c>
      <c r="CS28" s="67">
        <v>0</v>
      </c>
      <c r="CT28" s="67">
        <v>0</v>
      </c>
      <c r="CU28" s="67">
        <v>0</v>
      </c>
      <c r="CV28" s="67">
        <v>0</v>
      </c>
      <c r="CW28" s="67">
        <v>0</v>
      </c>
      <c r="CX28" s="67">
        <v>18224</v>
      </c>
      <c r="CY28" s="67">
        <v>0</v>
      </c>
      <c r="CZ28" s="67">
        <v>300</v>
      </c>
      <c r="DA28" s="67">
        <v>0</v>
      </c>
      <c r="DB28" s="67">
        <v>18224</v>
      </c>
      <c r="DC28" s="67">
        <v>0</v>
      </c>
      <c r="DD28" s="67">
        <v>300</v>
      </c>
      <c r="DE28" s="67">
        <v>0</v>
      </c>
      <c r="DF28" s="67">
        <v>200</v>
      </c>
      <c r="DG28" s="67">
        <v>30</v>
      </c>
      <c r="DH28" s="67">
        <v>0</v>
      </c>
      <c r="DI28" s="67">
        <v>0</v>
      </c>
      <c r="DJ28" s="67">
        <f t="shared" si="8"/>
        <v>300</v>
      </c>
      <c r="DK28" s="67">
        <f t="shared" si="9"/>
        <v>0</v>
      </c>
      <c r="DL28" s="67">
        <v>300</v>
      </c>
      <c r="DM28" s="67">
        <v>0</v>
      </c>
      <c r="DN28" s="67">
        <v>0</v>
      </c>
      <c r="DO28" s="67">
        <v>0</v>
      </c>
      <c r="DP28" s="67">
        <v>0</v>
      </c>
      <c r="DQ28" s="67">
        <v>0</v>
      </c>
    </row>
    <row r="29" spans="2:121" s="65" customFormat="1" ht="17.25" customHeight="1" x14ac:dyDescent="0.2">
      <c r="B29" s="47">
        <v>20</v>
      </c>
      <c r="C29" s="66" t="s">
        <v>101</v>
      </c>
      <c r="D29" s="67">
        <f t="shared" si="2"/>
        <v>61899.3</v>
      </c>
      <c r="E29" s="67">
        <f t="shared" si="3"/>
        <v>11222.0116</v>
      </c>
      <c r="F29" s="67">
        <f t="shared" si="4"/>
        <v>52969.3</v>
      </c>
      <c r="G29" s="67">
        <f t="shared" si="5"/>
        <v>10664.5116</v>
      </c>
      <c r="H29" s="67">
        <f t="shared" si="6"/>
        <v>8930</v>
      </c>
      <c r="I29" s="67">
        <f t="shared" si="7"/>
        <v>557.5</v>
      </c>
      <c r="J29" s="67">
        <v>33360</v>
      </c>
      <c r="K29" s="67">
        <v>7316.3059000000003</v>
      </c>
      <c r="L29" s="67">
        <v>300</v>
      </c>
      <c r="M29" s="67">
        <v>0</v>
      </c>
      <c r="N29" s="67">
        <v>33160</v>
      </c>
      <c r="O29" s="67">
        <v>7268.3059000000003</v>
      </c>
      <c r="P29" s="67">
        <v>0</v>
      </c>
      <c r="Q29" s="67">
        <v>0</v>
      </c>
      <c r="R29" s="67">
        <v>0</v>
      </c>
      <c r="S29" s="67">
        <v>0</v>
      </c>
      <c r="T29" s="67">
        <v>300</v>
      </c>
      <c r="U29" s="67">
        <v>0</v>
      </c>
      <c r="V29" s="67">
        <v>0</v>
      </c>
      <c r="W29" s="67">
        <v>0</v>
      </c>
      <c r="X29" s="67">
        <v>0</v>
      </c>
      <c r="Y29" s="67">
        <v>0</v>
      </c>
      <c r="Z29" s="67">
        <v>0</v>
      </c>
      <c r="AA29" s="67">
        <v>0</v>
      </c>
      <c r="AB29" s="67">
        <v>0</v>
      </c>
      <c r="AC29" s="67">
        <v>0</v>
      </c>
      <c r="AD29" s="67">
        <v>739.3</v>
      </c>
      <c r="AE29" s="67">
        <v>330</v>
      </c>
      <c r="AF29" s="67">
        <v>0</v>
      </c>
      <c r="AG29" s="67">
        <v>-885.6</v>
      </c>
      <c r="AH29" s="67">
        <v>559.29999999999995</v>
      </c>
      <c r="AI29" s="67">
        <v>150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67">
        <v>0</v>
      </c>
      <c r="AP29" s="67">
        <v>180</v>
      </c>
      <c r="AQ29" s="67">
        <v>180</v>
      </c>
      <c r="AR29" s="67">
        <v>0</v>
      </c>
      <c r="AS29" s="67">
        <v>0</v>
      </c>
      <c r="AT29" s="67">
        <v>0</v>
      </c>
      <c r="AU29" s="67">
        <v>0</v>
      </c>
      <c r="AV29" s="67">
        <v>0</v>
      </c>
      <c r="AW29" s="67">
        <v>-885.6</v>
      </c>
      <c r="AX29" s="67">
        <v>7080</v>
      </c>
      <c r="AY29" s="67">
        <v>1188.2057</v>
      </c>
      <c r="AZ29" s="67">
        <v>1630</v>
      </c>
      <c r="BA29" s="67">
        <v>602.1</v>
      </c>
      <c r="BB29" s="67">
        <v>7080</v>
      </c>
      <c r="BC29" s="67">
        <v>1188.2057</v>
      </c>
      <c r="BD29" s="67">
        <v>1630</v>
      </c>
      <c r="BE29" s="67">
        <v>602.1</v>
      </c>
      <c r="BF29" s="67">
        <v>0</v>
      </c>
      <c r="BG29" s="67">
        <v>0</v>
      </c>
      <c r="BH29" s="67">
        <v>0</v>
      </c>
      <c r="BI29" s="67">
        <v>0</v>
      </c>
      <c r="BJ29" s="67">
        <v>0</v>
      </c>
      <c r="BK29" s="67">
        <v>0</v>
      </c>
      <c r="BL29" s="67">
        <v>7000</v>
      </c>
      <c r="BM29" s="67">
        <v>841</v>
      </c>
      <c r="BN29" s="67">
        <v>0</v>
      </c>
      <c r="BO29" s="67">
        <v>0</v>
      </c>
      <c r="BP29" s="67">
        <v>0</v>
      </c>
      <c r="BQ29" s="67">
        <v>0</v>
      </c>
      <c r="BR29" s="67">
        <v>0</v>
      </c>
      <c r="BS29" s="67">
        <v>0</v>
      </c>
      <c r="BT29" s="67">
        <v>0</v>
      </c>
      <c r="BU29" s="67">
        <v>0</v>
      </c>
      <c r="BV29" s="67">
        <v>0</v>
      </c>
      <c r="BW29" s="67">
        <v>0</v>
      </c>
      <c r="BX29" s="67">
        <v>5000</v>
      </c>
      <c r="BY29" s="67">
        <v>0</v>
      </c>
      <c r="BZ29" s="67">
        <v>0</v>
      </c>
      <c r="CA29" s="67">
        <v>0</v>
      </c>
      <c r="CB29" s="67">
        <v>2000</v>
      </c>
      <c r="CC29" s="67">
        <v>841</v>
      </c>
      <c r="CD29" s="67">
        <v>0</v>
      </c>
      <c r="CE29" s="67">
        <v>0</v>
      </c>
      <c r="CF29" s="67">
        <v>0</v>
      </c>
      <c r="CG29" s="67">
        <v>0</v>
      </c>
      <c r="CH29" s="67">
        <v>0</v>
      </c>
      <c r="CI29" s="67">
        <v>0</v>
      </c>
      <c r="CJ29" s="67">
        <v>0</v>
      </c>
      <c r="CK29" s="67">
        <v>0</v>
      </c>
      <c r="CL29" s="67">
        <v>600</v>
      </c>
      <c r="CM29" s="67">
        <v>0</v>
      </c>
      <c r="CN29" s="67">
        <v>0</v>
      </c>
      <c r="CO29" s="67">
        <v>0</v>
      </c>
      <c r="CP29" s="67">
        <v>600</v>
      </c>
      <c r="CQ29" s="67">
        <v>0</v>
      </c>
      <c r="CR29" s="67">
        <v>0</v>
      </c>
      <c r="CS29" s="67">
        <v>0</v>
      </c>
      <c r="CT29" s="67">
        <v>0</v>
      </c>
      <c r="CU29" s="67">
        <v>0</v>
      </c>
      <c r="CV29" s="67">
        <v>0</v>
      </c>
      <c r="CW29" s="67">
        <v>0</v>
      </c>
      <c r="CX29" s="67">
        <v>7840</v>
      </c>
      <c r="CY29" s="67">
        <v>1830</v>
      </c>
      <c r="CZ29" s="67">
        <v>0</v>
      </c>
      <c r="DA29" s="67">
        <v>0</v>
      </c>
      <c r="DB29" s="67">
        <v>6500</v>
      </c>
      <c r="DC29" s="67">
        <v>1500</v>
      </c>
      <c r="DD29" s="67">
        <v>0</v>
      </c>
      <c r="DE29" s="67">
        <v>0</v>
      </c>
      <c r="DF29" s="67">
        <v>800</v>
      </c>
      <c r="DG29" s="67">
        <v>0</v>
      </c>
      <c r="DH29" s="67">
        <v>0</v>
      </c>
      <c r="DI29" s="67">
        <v>0</v>
      </c>
      <c r="DJ29" s="67">
        <f t="shared" si="8"/>
        <v>2550</v>
      </c>
      <c r="DK29" s="67">
        <f t="shared" si="9"/>
        <v>0</v>
      </c>
      <c r="DL29" s="67">
        <v>2550</v>
      </c>
      <c r="DM29" s="67">
        <v>0</v>
      </c>
      <c r="DN29" s="67">
        <v>0</v>
      </c>
      <c r="DO29" s="67">
        <v>0</v>
      </c>
      <c r="DP29" s="67">
        <v>0</v>
      </c>
      <c r="DQ29" s="67">
        <v>0</v>
      </c>
    </row>
    <row r="30" spans="2:121" s="65" customFormat="1" ht="17.25" customHeight="1" x14ac:dyDescent="0.2">
      <c r="B30" s="47">
        <v>21</v>
      </c>
      <c r="C30" s="66" t="s">
        <v>102</v>
      </c>
      <c r="D30" s="67">
        <f t="shared" si="2"/>
        <v>82479.839800000002</v>
      </c>
      <c r="E30" s="67">
        <f t="shared" si="3"/>
        <v>12587.9491</v>
      </c>
      <c r="F30" s="67">
        <f t="shared" si="4"/>
        <v>74693.600000000006</v>
      </c>
      <c r="G30" s="67">
        <f t="shared" si="5"/>
        <v>13007.009099999999</v>
      </c>
      <c r="H30" s="67">
        <f t="shared" si="6"/>
        <v>7786.2397999999994</v>
      </c>
      <c r="I30" s="67">
        <f t="shared" si="7"/>
        <v>-419.06</v>
      </c>
      <c r="J30" s="67">
        <v>25140</v>
      </c>
      <c r="K30" s="67">
        <v>5767.5690000000004</v>
      </c>
      <c r="L30" s="67">
        <v>0</v>
      </c>
      <c r="M30" s="67">
        <v>0</v>
      </c>
      <c r="N30" s="67">
        <v>23720</v>
      </c>
      <c r="O30" s="67">
        <v>5637.5690000000004</v>
      </c>
      <c r="P30" s="67">
        <v>0</v>
      </c>
      <c r="Q30" s="67">
        <v>0</v>
      </c>
      <c r="R30" s="67">
        <v>400</v>
      </c>
      <c r="S30" s="67">
        <v>130</v>
      </c>
      <c r="T30" s="67">
        <v>0</v>
      </c>
      <c r="U30" s="67">
        <v>0</v>
      </c>
      <c r="V30" s="67">
        <v>200</v>
      </c>
      <c r="W30" s="67">
        <v>0</v>
      </c>
      <c r="X30" s="67">
        <v>0</v>
      </c>
      <c r="Y30" s="67">
        <v>0</v>
      </c>
      <c r="Z30" s="67">
        <v>0</v>
      </c>
      <c r="AA30" s="67">
        <v>0</v>
      </c>
      <c r="AB30" s="67">
        <v>0</v>
      </c>
      <c r="AC30" s="67">
        <v>0</v>
      </c>
      <c r="AD30" s="67">
        <v>1600</v>
      </c>
      <c r="AE30" s="67">
        <v>0</v>
      </c>
      <c r="AF30" s="67">
        <v>-8500</v>
      </c>
      <c r="AG30" s="67">
        <v>-419.06</v>
      </c>
      <c r="AH30" s="67">
        <v>400</v>
      </c>
      <c r="AI30" s="67">
        <v>0</v>
      </c>
      <c r="AJ30" s="67">
        <v>0</v>
      </c>
      <c r="AK30" s="67">
        <v>0</v>
      </c>
      <c r="AL30" s="67">
        <v>0</v>
      </c>
      <c r="AM30" s="67">
        <v>0</v>
      </c>
      <c r="AN30" s="67">
        <v>0</v>
      </c>
      <c r="AO30" s="67">
        <v>0</v>
      </c>
      <c r="AP30" s="67">
        <v>1200</v>
      </c>
      <c r="AQ30" s="67">
        <v>0</v>
      </c>
      <c r="AR30" s="67">
        <v>0</v>
      </c>
      <c r="AS30" s="67">
        <v>0</v>
      </c>
      <c r="AT30" s="67">
        <v>0</v>
      </c>
      <c r="AU30" s="67">
        <v>0</v>
      </c>
      <c r="AV30" s="67">
        <v>-8500</v>
      </c>
      <c r="AW30" s="67">
        <v>-419.06</v>
      </c>
      <c r="AX30" s="67">
        <v>5950</v>
      </c>
      <c r="AY30" s="67">
        <v>1180</v>
      </c>
      <c r="AZ30" s="67">
        <v>0</v>
      </c>
      <c r="BA30" s="67">
        <v>0</v>
      </c>
      <c r="BB30" s="67">
        <v>5900</v>
      </c>
      <c r="BC30" s="67">
        <v>1180</v>
      </c>
      <c r="BD30" s="67">
        <v>0</v>
      </c>
      <c r="BE30" s="67">
        <v>0</v>
      </c>
      <c r="BF30" s="67">
        <v>0</v>
      </c>
      <c r="BG30" s="67">
        <v>0</v>
      </c>
      <c r="BH30" s="67">
        <v>0</v>
      </c>
      <c r="BI30" s="67">
        <v>0</v>
      </c>
      <c r="BJ30" s="67">
        <v>2300</v>
      </c>
      <c r="BK30" s="67">
        <v>219.4401</v>
      </c>
      <c r="BL30" s="67">
        <v>16286.239799999999</v>
      </c>
      <c r="BM30" s="67">
        <v>0</v>
      </c>
      <c r="BN30" s="67">
        <v>0</v>
      </c>
      <c r="BO30" s="67">
        <v>0</v>
      </c>
      <c r="BP30" s="67">
        <v>0</v>
      </c>
      <c r="BQ30" s="67">
        <v>0</v>
      </c>
      <c r="BR30" s="67">
        <v>0</v>
      </c>
      <c r="BS30" s="67">
        <v>0</v>
      </c>
      <c r="BT30" s="67">
        <v>0</v>
      </c>
      <c r="BU30" s="67">
        <v>0</v>
      </c>
      <c r="BV30" s="67">
        <v>1300</v>
      </c>
      <c r="BW30" s="67">
        <v>0</v>
      </c>
      <c r="BX30" s="67">
        <v>12786.239799999999</v>
      </c>
      <c r="BY30" s="67">
        <v>0</v>
      </c>
      <c r="BZ30" s="67">
        <v>1000</v>
      </c>
      <c r="CA30" s="67">
        <v>219.4401</v>
      </c>
      <c r="CB30" s="67">
        <v>3500</v>
      </c>
      <c r="CC30" s="67">
        <v>0</v>
      </c>
      <c r="CD30" s="67">
        <v>0</v>
      </c>
      <c r="CE30" s="67">
        <v>0</v>
      </c>
      <c r="CF30" s="67">
        <v>0</v>
      </c>
      <c r="CG30" s="67">
        <v>0</v>
      </c>
      <c r="CH30" s="67">
        <v>0</v>
      </c>
      <c r="CI30" s="67">
        <v>0</v>
      </c>
      <c r="CJ30" s="67">
        <v>0</v>
      </c>
      <c r="CK30" s="67">
        <v>0</v>
      </c>
      <c r="CL30" s="67">
        <v>6800</v>
      </c>
      <c r="CM30" s="67">
        <v>1000</v>
      </c>
      <c r="CN30" s="67">
        <v>0</v>
      </c>
      <c r="CO30" s="67">
        <v>0</v>
      </c>
      <c r="CP30" s="67">
        <v>6300</v>
      </c>
      <c r="CQ30" s="67">
        <v>1000</v>
      </c>
      <c r="CR30" s="67">
        <v>0</v>
      </c>
      <c r="CS30" s="67">
        <v>0</v>
      </c>
      <c r="CT30" s="67">
        <v>5500</v>
      </c>
      <c r="CU30" s="67">
        <v>1000</v>
      </c>
      <c r="CV30" s="67">
        <v>0</v>
      </c>
      <c r="CW30" s="67">
        <v>0</v>
      </c>
      <c r="CX30" s="67">
        <v>26803.599999999999</v>
      </c>
      <c r="CY30" s="67">
        <v>4500</v>
      </c>
      <c r="CZ30" s="67">
        <v>0</v>
      </c>
      <c r="DA30" s="67">
        <v>0</v>
      </c>
      <c r="DB30" s="67">
        <v>26803.599999999999</v>
      </c>
      <c r="DC30" s="67">
        <v>4500</v>
      </c>
      <c r="DD30" s="67">
        <v>0</v>
      </c>
      <c r="DE30" s="67">
        <v>0</v>
      </c>
      <c r="DF30" s="67">
        <v>2100</v>
      </c>
      <c r="DG30" s="67">
        <v>340</v>
      </c>
      <c r="DH30" s="67">
        <v>0</v>
      </c>
      <c r="DI30" s="67">
        <v>0</v>
      </c>
      <c r="DJ30" s="67">
        <f t="shared" si="8"/>
        <v>3800</v>
      </c>
      <c r="DK30" s="67">
        <f t="shared" si="9"/>
        <v>0</v>
      </c>
      <c r="DL30" s="67">
        <v>3800</v>
      </c>
      <c r="DM30" s="67">
        <v>0</v>
      </c>
      <c r="DN30" s="67">
        <v>0</v>
      </c>
      <c r="DO30" s="67">
        <v>0</v>
      </c>
      <c r="DP30" s="67">
        <v>0</v>
      </c>
      <c r="DQ30" s="67">
        <v>0</v>
      </c>
    </row>
    <row r="31" spans="2:121" s="65" customFormat="1" ht="17.25" customHeight="1" x14ac:dyDescent="0.2">
      <c r="B31" s="47">
        <v>22</v>
      </c>
      <c r="C31" s="66" t="s">
        <v>103</v>
      </c>
      <c r="D31" s="67">
        <f t="shared" si="2"/>
        <v>20197.798999999999</v>
      </c>
      <c r="E31" s="67">
        <f t="shared" si="3"/>
        <v>3266.2483000000002</v>
      </c>
      <c r="F31" s="67">
        <f t="shared" si="4"/>
        <v>19217</v>
      </c>
      <c r="G31" s="67">
        <f t="shared" si="5"/>
        <v>3127.2483000000002</v>
      </c>
      <c r="H31" s="67">
        <f t="shared" si="6"/>
        <v>980.79899999999998</v>
      </c>
      <c r="I31" s="67">
        <f t="shared" si="7"/>
        <v>139</v>
      </c>
      <c r="J31" s="67">
        <v>15632.6</v>
      </c>
      <c r="K31" s="67">
        <v>2944.9195</v>
      </c>
      <c r="L31" s="67">
        <v>300</v>
      </c>
      <c r="M31" s="67">
        <v>0</v>
      </c>
      <c r="N31" s="67">
        <v>15307.6</v>
      </c>
      <c r="O31" s="67">
        <v>2929.6194999999998</v>
      </c>
      <c r="P31" s="67">
        <v>300</v>
      </c>
      <c r="Q31" s="67">
        <v>0</v>
      </c>
      <c r="R31" s="67">
        <v>310</v>
      </c>
      <c r="S31" s="67">
        <v>11.7</v>
      </c>
      <c r="T31" s="67">
        <v>0</v>
      </c>
      <c r="U31" s="67">
        <v>0</v>
      </c>
      <c r="V31" s="67">
        <v>75</v>
      </c>
      <c r="W31" s="67">
        <v>0</v>
      </c>
      <c r="X31" s="67">
        <v>0</v>
      </c>
      <c r="Y31" s="67">
        <v>0</v>
      </c>
      <c r="Z31" s="67">
        <v>75</v>
      </c>
      <c r="AA31" s="67">
        <v>0</v>
      </c>
      <c r="AB31" s="67">
        <v>0</v>
      </c>
      <c r="AC31" s="67">
        <v>0</v>
      </c>
      <c r="AD31" s="67">
        <v>384</v>
      </c>
      <c r="AE31" s="67">
        <v>0</v>
      </c>
      <c r="AF31" s="67">
        <v>-800</v>
      </c>
      <c r="AG31" s="67">
        <v>0</v>
      </c>
      <c r="AH31" s="67">
        <v>384</v>
      </c>
      <c r="AI31" s="67">
        <v>0</v>
      </c>
      <c r="AJ31" s="67">
        <v>400</v>
      </c>
      <c r="AK31" s="67">
        <v>0</v>
      </c>
      <c r="AL31" s="67">
        <v>0</v>
      </c>
      <c r="AM31" s="67">
        <v>0</v>
      </c>
      <c r="AN31" s="67">
        <v>0</v>
      </c>
      <c r="AO31" s="67">
        <v>0</v>
      </c>
      <c r="AP31" s="67">
        <v>0</v>
      </c>
      <c r="AQ31" s="67">
        <v>0</v>
      </c>
      <c r="AR31" s="67">
        <v>300</v>
      </c>
      <c r="AS31" s="67">
        <v>0</v>
      </c>
      <c r="AT31" s="67">
        <v>0</v>
      </c>
      <c r="AU31" s="67">
        <v>0</v>
      </c>
      <c r="AV31" s="67">
        <v>-1500</v>
      </c>
      <c r="AW31" s="67">
        <v>0</v>
      </c>
      <c r="AX31" s="67">
        <v>200</v>
      </c>
      <c r="AY31" s="67">
        <v>0</v>
      </c>
      <c r="AZ31" s="67">
        <v>200</v>
      </c>
      <c r="BA31" s="67">
        <v>139</v>
      </c>
      <c r="BB31" s="67">
        <v>200</v>
      </c>
      <c r="BC31" s="67">
        <v>0</v>
      </c>
      <c r="BD31" s="67">
        <v>0</v>
      </c>
      <c r="BE31" s="67">
        <v>0</v>
      </c>
      <c r="BF31" s="67">
        <v>0</v>
      </c>
      <c r="BG31" s="67">
        <v>0</v>
      </c>
      <c r="BH31" s="67">
        <v>0</v>
      </c>
      <c r="BI31" s="67">
        <v>0</v>
      </c>
      <c r="BJ31" s="67">
        <v>1170</v>
      </c>
      <c r="BK31" s="67">
        <v>182.3288</v>
      </c>
      <c r="BL31" s="67">
        <v>1280.799</v>
      </c>
      <c r="BM31" s="67">
        <v>0</v>
      </c>
      <c r="BN31" s="67">
        <v>0</v>
      </c>
      <c r="BO31" s="67">
        <v>0</v>
      </c>
      <c r="BP31" s="67">
        <v>0</v>
      </c>
      <c r="BQ31" s="67">
        <v>0</v>
      </c>
      <c r="BR31" s="67">
        <v>0</v>
      </c>
      <c r="BS31" s="67">
        <v>0</v>
      </c>
      <c r="BT31" s="67">
        <v>0</v>
      </c>
      <c r="BU31" s="67">
        <v>0</v>
      </c>
      <c r="BV31" s="67">
        <v>20</v>
      </c>
      <c r="BW31" s="67">
        <v>0</v>
      </c>
      <c r="BX31" s="67">
        <v>0</v>
      </c>
      <c r="BY31" s="67">
        <v>0</v>
      </c>
      <c r="BZ31" s="67">
        <v>1150</v>
      </c>
      <c r="CA31" s="67">
        <v>182.3288</v>
      </c>
      <c r="CB31" s="67">
        <v>1074.799</v>
      </c>
      <c r="CC31" s="67">
        <v>0</v>
      </c>
      <c r="CD31" s="67">
        <v>0</v>
      </c>
      <c r="CE31" s="67">
        <v>0</v>
      </c>
      <c r="CF31" s="67">
        <v>206</v>
      </c>
      <c r="CG31" s="67">
        <v>0</v>
      </c>
      <c r="CH31" s="67">
        <v>0</v>
      </c>
      <c r="CI31" s="67">
        <v>0</v>
      </c>
      <c r="CJ31" s="67">
        <v>0</v>
      </c>
      <c r="CK31" s="67">
        <v>0</v>
      </c>
      <c r="CL31" s="67">
        <v>515.4</v>
      </c>
      <c r="CM31" s="67">
        <v>0</v>
      </c>
      <c r="CN31" s="67">
        <v>0</v>
      </c>
      <c r="CO31" s="67">
        <v>0</v>
      </c>
      <c r="CP31" s="67">
        <v>200</v>
      </c>
      <c r="CQ31" s="67">
        <v>0</v>
      </c>
      <c r="CR31" s="67">
        <v>0</v>
      </c>
      <c r="CS31" s="67">
        <v>0</v>
      </c>
      <c r="CT31" s="67">
        <v>0</v>
      </c>
      <c r="CU31" s="67">
        <v>0</v>
      </c>
      <c r="CV31" s="67">
        <v>0</v>
      </c>
      <c r="CW31" s="67">
        <v>0</v>
      </c>
      <c r="CX31" s="67">
        <v>0</v>
      </c>
      <c r="CY31" s="67">
        <v>0</v>
      </c>
      <c r="CZ31" s="67">
        <v>0</v>
      </c>
      <c r="DA31" s="67">
        <v>0</v>
      </c>
      <c r="DB31" s="67">
        <v>0</v>
      </c>
      <c r="DC31" s="67">
        <v>0</v>
      </c>
      <c r="DD31" s="67">
        <v>0</v>
      </c>
      <c r="DE31" s="67">
        <v>0</v>
      </c>
      <c r="DF31" s="67">
        <v>200</v>
      </c>
      <c r="DG31" s="67">
        <v>0</v>
      </c>
      <c r="DH31" s="67">
        <v>0</v>
      </c>
      <c r="DI31" s="67">
        <v>0</v>
      </c>
      <c r="DJ31" s="67">
        <f t="shared" si="8"/>
        <v>965</v>
      </c>
      <c r="DK31" s="67">
        <f t="shared" si="9"/>
        <v>0</v>
      </c>
      <c r="DL31" s="67">
        <v>965</v>
      </c>
      <c r="DM31" s="67">
        <v>0</v>
      </c>
      <c r="DN31" s="67">
        <v>0</v>
      </c>
      <c r="DO31" s="67">
        <v>0</v>
      </c>
      <c r="DP31" s="67">
        <v>0</v>
      </c>
      <c r="DQ31" s="67">
        <v>0</v>
      </c>
    </row>
    <row r="32" spans="2:121" s="65" customFormat="1" ht="17.25" customHeight="1" x14ac:dyDescent="0.2">
      <c r="B32" s="47">
        <v>23</v>
      </c>
      <c r="C32" s="66" t="s">
        <v>104</v>
      </c>
      <c r="D32" s="67">
        <f t="shared" si="2"/>
        <v>23105.413800000002</v>
      </c>
      <c r="E32" s="67">
        <f t="shared" si="3"/>
        <v>2361.0160999999998</v>
      </c>
      <c r="F32" s="67">
        <f t="shared" si="4"/>
        <v>13563.2</v>
      </c>
      <c r="G32" s="67">
        <f t="shared" si="5"/>
        <v>2625.0160999999998</v>
      </c>
      <c r="H32" s="67">
        <f t="shared" si="6"/>
        <v>9542.2137999999995</v>
      </c>
      <c r="I32" s="67">
        <f t="shared" si="7"/>
        <v>-264</v>
      </c>
      <c r="J32" s="67">
        <v>11111</v>
      </c>
      <c r="K32" s="67">
        <v>2389.1322</v>
      </c>
      <c r="L32" s="67">
        <v>9542.2137999999995</v>
      </c>
      <c r="M32" s="67">
        <v>0</v>
      </c>
      <c r="N32" s="67">
        <v>10868</v>
      </c>
      <c r="O32" s="67">
        <v>2367.5322000000001</v>
      </c>
      <c r="P32" s="67">
        <v>9542.2137999999995</v>
      </c>
      <c r="Q32" s="67">
        <v>0</v>
      </c>
      <c r="R32" s="67">
        <v>150</v>
      </c>
      <c r="S32" s="67">
        <v>0</v>
      </c>
      <c r="T32" s="67">
        <v>0</v>
      </c>
      <c r="U32" s="67">
        <v>0</v>
      </c>
      <c r="V32" s="67">
        <v>40</v>
      </c>
      <c r="W32" s="67">
        <v>0</v>
      </c>
      <c r="X32" s="67">
        <v>0</v>
      </c>
      <c r="Y32" s="67">
        <v>0</v>
      </c>
      <c r="Z32" s="67">
        <v>50</v>
      </c>
      <c r="AA32" s="67">
        <v>0</v>
      </c>
      <c r="AB32" s="67">
        <v>0</v>
      </c>
      <c r="AC32" s="67">
        <v>0</v>
      </c>
      <c r="AD32" s="67">
        <v>0</v>
      </c>
      <c r="AE32" s="67">
        <v>0</v>
      </c>
      <c r="AF32" s="67">
        <v>0</v>
      </c>
      <c r="AG32" s="67">
        <v>-264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67">
        <v>0</v>
      </c>
      <c r="AP32" s="67">
        <v>0</v>
      </c>
      <c r="AQ32" s="67">
        <v>0</v>
      </c>
      <c r="AR32" s="67">
        <v>0</v>
      </c>
      <c r="AS32" s="67">
        <v>0</v>
      </c>
      <c r="AT32" s="67">
        <v>0</v>
      </c>
      <c r="AU32" s="67">
        <v>0</v>
      </c>
      <c r="AV32" s="67">
        <v>0</v>
      </c>
      <c r="AW32" s="67">
        <v>-264</v>
      </c>
      <c r="AX32" s="67">
        <v>960</v>
      </c>
      <c r="AY32" s="67">
        <v>160</v>
      </c>
      <c r="AZ32" s="67">
        <v>0</v>
      </c>
      <c r="BA32" s="67">
        <v>0</v>
      </c>
      <c r="BB32" s="67">
        <v>960</v>
      </c>
      <c r="BC32" s="67">
        <v>160</v>
      </c>
      <c r="BD32" s="67">
        <v>0</v>
      </c>
      <c r="BE32" s="67">
        <v>0</v>
      </c>
      <c r="BF32" s="67">
        <v>0</v>
      </c>
      <c r="BG32" s="67">
        <v>0</v>
      </c>
      <c r="BH32" s="67">
        <v>0</v>
      </c>
      <c r="BI32" s="67">
        <v>0</v>
      </c>
      <c r="BJ32" s="67">
        <v>250</v>
      </c>
      <c r="BK32" s="67">
        <v>35.883899999999997</v>
      </c>
      <c r="BL32" s="67">
        <v>0</v>
      </c>
      <c r="BM32" s="67">
        <v>0</v>
      </c>
      <c r="BN32" s="67">
        <v>0</v>
      </c>
      <c r="BO32" s="67">
        <v>0</v>
      </c>
      <c r="BP32" s="67">
        <v>0</v>
      </c>
      <c r="BQ32" s="67">
        <v>0</v>
      </c>
      <c r="BR32" s="67">
        <v>0</v>
      </c>
      <c r="BS32" s="67">
        <v>0</v>
      </c>
      <c r="BT32" s="67">
        <v>0</v>
      </c>
      <c r="BU32" s="67">
        <v>0</v>
      </c>
      <c r="BV32" s="67">
        <v>0</v>
      </c>
      <c r="BW32" s="67">
        <v>0</v>
      </c>
      <c r="BX32" s="67">
        <v>0</v>
      </c>
      <c r="BY32" s="67">
        <v>0</v>
      </c>
      <c r="BZ32" s="67">
        <v>250</v>
      </c>
      <c r="CA32" s="67">
        <v>35.883899999999997</v>
      </c>
      <c r="CB32" s="67">
        <v>0</v>
      </c>
      <c r="CC32" s="67">
        <v>0</v>
      </c>
      <c r="CD32" s="67">
        <v>0</v>
      </c>
      <c r="CE32" s="67">
        <v>0</v>
      </c>
      <c r="CF32" s="67">
        <v>0</v>
      </c>
      <c r="CG32" s="67">
        <v>0</v>
      </c>
      <c r="CH32" s="67">
        <v>0</v>
      </c>
      <c r="CI32" s="67">
        <v>0</v>
      </c>
      <c r="CJ32" s="67">
        <v>0</v>
      </c>
      <c r="CK32" s="67">
        <v>0</v>
      </c>
      <c r="CL32" s="67">
        <v>140</v>
      </c>
      <c r="CM32" s="67">
        <v>0</v>
      </c>
      <c r="CN32" s="67">
        <v>0</v>
      </c>
      <c r="CO32" s="67">
        <v>0</v>
      </c>
      <c r="CP32" s="67">
        <v>140</v>
      </c>
      <c r="CQ32" s="67">
        <v>0</v>
      </c>
      <c r="CR32" s="67">
        <v>0</v>
      </c>
      <c r="CS32" s="67">
        <v>0</v>
      </c>
      <c r="CT32" s="67">
        <v>0</v>
      </c>
      <c r="CU32" s="67">
        <v>0</v>
      </c>
      <c r="CV32" s="67">
        <v>0</v>
      </c>
      <c r="CW32" s="67">
        <v>0</v>
      </c>
      <c r="CX32" s="67">
        <v>110</v>
      </c>
      <c r="CY32" s="67">
        <v>0</v>
      </c>
      <c r="CZ32" s="67">
        <v>0</v>
      </c>
      <c r="DA32" s="67">
        <v>0</v>
      </c>
      <c r="DB32" s="67">
        <v>0</v>
      </c>
      <c r="DC32" s="67">
        <v>0</v>
      </c>
      <c r="DD32" s="67">
        <v>0</v>
      </c>
      <c r="DE32" s="67">
        <v>0</v>
      </c>
      <c r="DF32" s="67">
        <v>202.2</v>
      </c>
      <c r="DG32" s="67">
        <v>40</v>
      </c>
      <c r="DH32" s="67">
        <v>0</v>
      </c>
      <c r="DI32" s="67">
        <v>0</v>
      </c>
      <c r="DJ32" s="67">
        <f t="shared" si="8"/>
        <v>700</v>
      </c>
      <c r="DK32" s="67">
        <f t="shared" si="9"/>
        <v>0</v>
      </c>
      <c r="DL32" s="67">
        <v>700</v>
      </c>
      <c r="DM32" s="67">
        <v>0</v>
      </c>
      <c r="DN32" s="67">
        <v>0</v>
      </c>
      <c r="DO32" s="67">
        <v>0</v>
      </c>
      <c r="DP32" s="67">
        <v>0</v>
      </c>
      <c r="DQ32" s="67">
        <v>0</v>
      </c>
    </row>
    <row r="33" spans="2:121" s="65" customFormat="1" ht="17.25" customHeight="1" x14ac:dyDescent="0.2">
      <c r="B33" s="47">
        <v>24</v>
      </c>
      <c r="C33" s="66" t="s">
        <v>105</v>
      </c>
      <c r="D33" s="67">
        <f t="shared" si="2"/>
        <v>62246.9</v>
      </c>
      <c r="E33" s="67">
        <f t="shared" si="3"/>
        <v>11028.986600000002</v>
      </c>
      <c r="F33" s="67">
        <f t="shared" si="4"/>
        <v>54878</v>
      </c>
      <c r="G33" s="67">
        <f t="shared" si="5"/>
        <v>11028.986600000002</v>
      </c>
      <c r="H33" s="67">
        <f t="shared" si="6"/>
        <v>7368.9</v>
      </c>
      <c r="I33" s="67">
        <f t="shared" si="7"/>
        <v>0</v>
      </c>
      <c r="J33" s="67">
        <v>34896</v>
      </c>
      <c r="K33" s="67">
        <v>8425.1866000000009</v>
      </c>
      <c r="L33" s="67">
        <v>591.6</v>
      </c>
      <c r="M33" s="67">
        <v>0</v>
      </c>
      <c r="N33" s="67">
        <v>34709</v>
      </c>
      <c r="O33" s="67">
        <v>8414.3865999999998</v>
      </c>
      <c r="P33" s="67">
        <v>591.6</v>
      </c>
      <c r="Q33" s="67">
        <v>0</v>
      </c>
      <c r="R33" s="67">
        <v>22</v>
      </c>
      <c r="S33" s="67">
        <v>0</v>
      </c>
      <c r="T33" s="67">
        <v>0</v>
      </c>
      <c r="U33" s="67">
        <v>0</v>
      </c>
      <c r="V33" s="67">
        <v>200</v>
      </c>
      <c r="W33" s="67">
        <v>0</v>
      </c>
      <c r="X33" s="67">
        <v>0</v>
      </c>
      <c r="Y33" s="67">
        <v>0</v>
      </c>
      <c r="Z33" s="67">
        <v>150</v>
      </c>
      <c r="AA33" s="67">
        <v>0</v>
      </c>
      <c r="AB33" s="67">
        <v>0</v>
      </c>
      <c r="AC33" s="67">
        <v>0</v>
      </c>
      <c r="AD33" s="67">
        <v>60</v>
      </c>
      <c r="AE33" s="67">
        <v>0</v>
      </c>
      <c r="AF33" s="67">
        <v>3000</v>
      </c>
      <c r="AG33" s="67">
        <v>0</v>
      </c>
      <c r="AH33" s="67">
        <v>60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3000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7">
        <v>3270</v>
      </c>
      <c r="AY33" s="67">
        <v>813.6</v>
      </c>
      <c r="AZ33" s="67">
        <v>0</v>
      </c>
      <c r="BA33" s="67">
        <v>0</v>
      </c>
      <c r="BB33" s="67">
        <v>3120</v>
      </c>
      <c r="BC33" s="67">
        <v>780</v>
      </c>
      <c r="BD33" s="67">
        <v>0</v>
      </c>
      <c r="BE33" s="67">
        <v>0</v>
      </c>
      <c r="BF33" s="67">
        <v>0</v>
      </c>
      <c r="BG33" s="67">
        <v>0</v>
      </c>
      <c r="BH33" s="67">
        <v>0</v>
      </c>
      <c r="BI33" s="67">
        <v>0</v>
      </c>
      <c r="BJ33" s="67">
        <v>270</v>
      </c>
      <c r="BK33" s="67">
        <v>270</v>
      </c>
      <c r="BL33" s="67">
        <v>0</v>
      </c>
      <c r="BM33" s="67">
        <v>0</v>
      </c>
      <c r="BN33" s="67">
        <v>0</v>
      </c>
      <c r="BO33" s="67">
        <v>0</v>
      </c>
      <c r="BP33" s="67">
        <v>0</v>
      </c>
      <c r="BQ33" s="67">
        <v>0</v>
      </c>
      <c r="BR33" s="67">
        <v>0</v>
      </c>
      <c r="BS33" s="67">
        <v>0</v>
      </c>
      <c r="BT33" s="67">
        <v>0</v>
      </c>
      <c r="BU33" s="67">
        <v>0</v>
      </c>
      <c r="BV33" s="67">
        <v>0</v>
      </c>
      <c r="BW33" s="67">
        <v>0</v>
      </c>
      <c r="BX33" s="67">
        <v>0</v>
      </c>
      <c r="BY33" s="67">
        <v>0</v>
      </c>
      <c r="BZ33" s="67">
        <v>270</v>
      </c>
      <c r="CA33" s="67">
        <v>270</v>
      </c>
      <c r="CB33" s="67">
        <v>0</v>
      </c>
      <c r="CC33" s="67">
        <v>0</v>
      </c>
      <c r="CD33" s="67">
        <v>0</v>
      </c>
      <c r="CE33" s="67">
        <v>0</v>
      </c>
      <c r="CF33" s="67">
        <v>0</v>
      </c>
      <c r="CG33" s="67">
        <v>0</v>
      </c>
      <c r="CH33" s="67">
        <v>0</v>
      </c>
      <c r="CI33" s="67">
        <v>0</v>
      </c>
      <c r="CJ33" s="67">
        <v>0</v>
      </c>
      <c r="CK33" s="67">
        <v>0</v>
      </c>
      <c r="CL33" s="67">
        <v>850</v>
      </c>
      <c r="CM33" s="67">
        <v>40</v>
      </c>
      <c r="CN33" s="67">
        <v>0</v>
      </c>
      <c r="CO33" s="67">
        <v>0</v>
      </c>
      <c r="CP33" s="67">
        <v>650</v>
      </c>
      <c r="CQ33" s="67">
        <v>0</v>
      </c>
      <c r="CR33" s="67">
        <v>0</v>
      </c>
      <c r="CS33" s="67">
        <v>0</v>
      </c>
      <c r="CT33" s="67">
        <v>0</v>
      </c>
      <c r="CU33" s="67">
        <v>0</v>
      </c>
      <c r="CV33" s="67">
        <v>0</v>
      </c>
      <c r="CW33" s="67">
        <v>0</v>
      </c>
      <c r="CX33" s="67">
        <v>2940.6</v>
      </c>
      <c r="CY33" s="67">
        <v>840.2</v>
      </c>
      <c r="CZ33" s="67">
        <v>3777.3</v>
      </c>
      <c r="DA33" s="67">
        <v>0</v>
      </c>
      <c r="DB33" s="67">
        <v>876</v>
      </c>
      <c r="DC33" s="67">
        <v>219</v>
      </c>
      <c r="DD33" s="67">
        <v>3777.3</v>
      </c>
      <c r="DE33" s="67">
        <v>0</v>
      </c>
      <c r="DF33" s="67">
        <v>2640</v>
      </c>
      <c r="DG33" s="67">
        <v>640</v>
      </c>
      <c r="DH33" s="67">
        <v>0</v>
      </c>
      <c r="DI33" s="67">
        <v>0</v>
      </c>
      <c r="DJ33" s="67">
        <f t="shared" si="8"/>
        <v>9601.4</v>
      </c>
      <c r="DK33" s="67">
        <f t="shared" si="9"/>
        <v>0</v>
      </c>
      <c r="DL33" s="67">
        <v>9601.4</v>
      </c>
      <c r="DM33" s="67">
        <v>0</v>
      </c>
      <c r="DN33" s="67">
        <v>0</v>
      </c>
      <c r="DO33" s="67">
        <v>0</v>
      </c>
      <c r="DP33" s="67">
        <v>0</v>
      </c>
      <c r="DQ33" s="67">
        <v>0</v>
      </c>
    </row>
    <row r="34" spans="2:121" s="65" customFormat="1" ht="17.25" customHeight="1" x14ac:dyDescent="0.2">
      <c r="B34" s="47">
        <v>25</v>
      </c>
      <c r="C34" s="66" t="s">
        <v>106</v>
      </c>
      <c r="D34" s="67">
        <f t="shared" si="2"/>
        <v>30270.0265</v>
      </c>
      <c r="E34" s="67">
        <f t="shared" si="3"/>
        <v>4386.6153000000004</v>
      </c>
      <c r="F34" s="67">
        <f t="shared" si="4"/>
        <v>25700</v>
      </c>
      <c r="G34" s="67">
        <f t="shared" si="5"/>
        <v>4386.6153000000004</v>
      </c>
      <c r="H34" s="67">
        <f t="shared" si="6"/>
        <v>4570.0264999999999</v>
      </c>
      <c r="I34" s="67">
        <f t="shared" si="7"/>
        <v>0</v>
      </c>
      <c r="J34" s="67">
        <v>21435</v>
      </c>
      <c r="K34" s="67">
        <v>4104.5153</v>
      </c>
      <c r="L34" s="67">
        <v>4570.0264999999999</v>
      </c>
      <c r="M34" s="67">
        <v>0</v>
      </c>
      <c r="N34" s="67">
        <v>21085</v>
      </c>
      <c r="O34" s="67">
        <v>4043.0153</v>
      </c>
      <c r="P34" s="67">
        <v>4570.0264999999999</v>
      </c>
      <c r="Q34" s="67">
        <v>0</v>
      </c>
      <c r="R34" s="67">
        <v>90</v>
      </c>
      <c r="S34" s="67">
        <v>6.8</v>
      </c>
      <c r="T34" s="67">
        <v>0</v>
      </c>
      <c r="U34" s="67">
        <v>0</v>
      </c>
      <c r="V34" s="67">
        <v>40</v>
      </c>
      <c r="W34" s="67">
        <v>0</v>
      </c>
      <c r="X34" s="67">
        <v>0</v>
      </c>
      <c r="Y34" s="67">
        <v>0</v>
      </c>
      <c r="Z34" s="67">
        <v>30</v>
      </c>
      <c r="AA34" s="67">
        <v>0</v>
      </c>
      <c r="AB34" s="67">
        <v>0</v>
      </c>
      <c r="AC34" s="67">
        <v>0</v>
      </c>
      <c r="AD34" s="67">
        <v>240</v>
      </c>
      <c r="AE34" s="67">
        <v>0</v>
      </c>
      <c r="AF34" s="67">
        <v>0</v>
      </c>
      <c r="AG34" s="67">
        <v>0</v>
      </c>
      <c r="AH34" s="67">
        <v>240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7">
        <v>900</v>
      </c>
      <c r="AY34" s="67">
        <v>160</v>
      </c>
      <c r="AZ34" s="67">
        <v>0</v>
      </c>
      <c r="BA34" s="67">
        <v>0</v>
      </c>
      <c r="BB34" s="67">
        <v>900</v>
      </c>
      <c r="BC34" s="67">
        <v>160</v>
      </c>
      <c r="BD34" s="67">
        <v>0</v>
      </c>
      <c r="BE34" s="67">
        <v>0</v>
      </c>
      <c r="BF34" s="67">
        <v>0</v>
      </c>
      <c r="BG34" s="67">
        <v>0</v>
      </c>
      <c r="BH34" s="67">
        <v>0</v>
      </c>
      <c r="BI34" s="67">
        <v>0</v>
      </c>
      <c r="BJ34" s="67">
        <v>0</v>
      </c>
      <c r="BK34" s="67">
        <v>0</v>
      </c>
      <c r="BL34" s="67">
        <v>0</v>
      </c>
      <c r="BM34" s="67">
        <v>0</v>
      </c>
      <c r="BN34" s="67">
        <v>0</v>
      </c>
      <c r="BO34" s="67">
        <v>0</v>
      </c>
      <c r="BP34" s="67">
        <v>0</v>
      </c>
      <c r="BQ34" s="67">
        <v>0</v>
      </c>
      <c r="BR34" s="67">
        <v>0</v>
      </c>
      <c r="BS34" s="67">
        <v>0</v>
      </c>
      <c r="BT34" s="67">
        <v>0</v>
      </c>
      <c r="BU34" s="67">
        <v>0</v>
      </c>
      <c r="BV34" s="67">
        <v>0</v>
      </c>
      <c r="BW34" s="67">
        <v>0</v>
      </c>
      <c r="BX34" s="67">
        <v>0</v>
      </c>
      <c r="BY34" s="67">
        <v>0</v>
      </c>
      <c r="BZ34" s="67">
        <v>0</v>
      </c>
      <c r="CA34" s="67">
        <v>0</v>
      </c>
      <c r="CB34" s="67">
        <v>0</v>
      </c>
      <c r="CC34" s="67">
        <v>0</v>
      </c>
      <c r="CD34" s="67">
        <v>0</v>
      </c>
      <c r="CE34" s="67">
        <v>0</v>
      </c>
      <c r="CF34" s="67">
        <v>0</v>
      </c>
      <c r="CG34" s="67">
        <v>0</v>
      </c>
      <c r="CH34" s="67">
        <v>0</v>
      </c>
      <c r="CI34" s="67">
        <v>0</v>
      </c>
      <c r="CJ34" s="67">
        <v>0</v>
      </c>
      <c r="CK34" s="67">
        <v>0</v>
      </c>
      <c r="CL34" s="67">
        <v>890</v>
      </c>
      <c r="CM34" s="67">
        <v>122.1</v>
      </c>
      <c r="CN34" s="67">
        <v>0</v>
      </c>
      <c r="CO34" s="67">
        <v>0</v>
      </c>
      <c r="CP34" s="67">
        <v>850</v>
      </c>
      <c r="CQ34" s="67">
        <v>122.1</v>
      </c>
      <c r="CR34" s="67">
        <v>0</v>
      </c>
      <c r="CS34" s="67">
        <v>0</v>
      </c>
      <c r="CT34" s="67">
        <v>0</v>
      </c>
      <c r="CU34" s="67">
        <v>0</v>
      </c>
      <c r="CV34" s="67">
        <v>0</v>
      </c>
      <c r="CW34" s="67">
        <v>0</v>
      </c>
      <c r="CX34" s="67">
        <v>120</v>
      </c>
      <c r="CY34" s="67">
        <v>0</v>
      </c>
      <c r="CZ34" s="67">
        <v>0</v>
      </c>
      <c r="DA34" s="67">
        <v>0</v>
      </c>
      <c r="DB34" s="67">
        <v>0</v>
      </c>
      <c r="DC34" s="67">
        <v>0</v>
      </c>
      <c r="DD34" s="67">
        <v>0</v>
      </c>
      <c r="DE34" s="67">
        <v>0</v>
      </c>
      <c r="DF34" s="67">
        <v>760</v>
      </c>
      <c r="DG34" s="67">
        <v>0</v>
      </c>
      <c r="DH34" s="67">
        <v>0</v>
      </c>
      <c r="DI34" s="67">
        <v>0</v>
      </c>
      <c r="DJ34" s="67">
        <f t="shared" si="8"/>
        <v>1285</v>
      </c>
      <c r="DK34" s="67">
        <f t="shared" si="9"/>
        <v>0</v>
      </c>
      <c r="DL34" s="67">
        <v>1285</v>
      </c>
      <c r="DM34" s="67">
        <v>0</v>
      </c>
      <c r="DN34" s="67">
        <v>0</v>
      </c>
      <c r="DO34" s="67">
        <v>0</v>
      </c>
      <c r="DP34" s="67">
        <v>0</v>
      </c>
      <c r="DQ34" s="67">
        <v>0</v>
      </c>
    </row>
    <row r="35" spans="2:121" s="65" customFormat="1" ht="17.25" customHeight="1" x14ac:dyDescent="0.2">
      <c r="B35" s="47">
        <v>26</v>
      </c>
      <c r="C35" s="66" t="s">
        <v>107</v>
      </c>
      <c r="D35" s="67">
        <f t="shared" si="2"/>
        <v>44641.182000000001</v>
      </c>
      <c r="E35" s="67">
        <f t="shared" si="3"/>
        <v>6717.9227000000001</v>
      </c>
      <c r="F35" s="67">
        <f t="shared" si="4"/>
        <v>39143.699999999997</v>
      </c>
      <c r="G35" s="67">
        <f t="shared" si="5"/>
        <v>7397.8827000000001</v>
      </c>
      <c r="H35" s="67">
        <f t="shared" si="6"/>
        <v>5497.482</v>
      </c>
      <c r="I35" s="67">
        <f t="shared" si="7"/>
        <v>-679.96</v>
      </c>
      <c r="J35" s="67">
        <v>27220</v>
      </c>
      <c r="K35" s="67">
        <v>5848.9004000000004</v>
      </c>
      <c r="L35" s="67">
        <v>0</v>
      </c>
      <c r="M35" s="67">
        <v>0</v>
      </c>
      <c r="N35" s="67">
        <v>26890</v>
      </c>
      <c r="O35" s="67">
        <v>5820.0003999999999</v>
      </c>
      <c r="P35" s="67">
        <v>0</v>
      </c>
      <c r="Q35" s="67">
        <v>0</v>
      </c>
      <c r="R35" s="67">
        <v>220</v>
      </c>
      <c r="S35" s="67">
        <v>12.1</v>
      </c>
      <c r="T35" s="67">
        <v>0</v>
      </c>
      <c r="U35" s="67">
        <v>0</v>
      </c>
      <c r="V35" s="67">
        <v>200</v>
      </c>
      <c r="W35" s="67">
        <v>0</v>
      </c>
      <c r="X35" s="67">
        <v>0</v>
      </c>
      <c r="Y35" s="67">
        <v>0</v>
      </c>
      <c r="Z35" s="67">
        <v>250</v>
      </c>
      <c r="AA35" s="67">
        <v>0</v>
      </c>
      <c r="AB35" s="67">
        <v>0</v>
      </c>
      <c r="AC35" s="67">
        <v>0</v>
      </c>
      <c r="AD35" s="67">
        <v>680</v>
      </c>
      <c r="AE35" s="67">
        <v>80</v>
      </c>
      <c r="AF35" s="67">
        <v>1497.482</v>
      </c>
      <c r="AG35" s="67">
        <v>-679.96</v>
      </c>
      <c r="AH35" s="67">
        <v>480</v>
      </c>
      <c r="AI35" s="67">
        <v>80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67">
        <v>0</v>
      </c>
      <c r="AP35" s="67">
        <v>200</v>
      </c>
      <c r="AQ35" s="67">
        <v>0</v>
      </c>
      <c r="AR35" s="67">
        <v>3497.482</v>
      </c>
      <c r="AS35" s="67">
        <v>0</v>
      </c>
      <c r="AT35" s="67">
        <v>0</v>
      </c>
      <c r="AU35" s="67">
        <v>0</v>
      </c>
      <c r="AV35" s="67">
        <v>-2000</v>
      </c>
      <c r="AW35" s="67">
        <v>-679.96</v>
      </c>
      <c r="AX35" s="67">
        <v>4103</v>
      </c>
      <c r="AY35" s="67">
        <v>451.6</v>
      </c>
      <c r="AZ35" s="67">
        <v>500</v>
      </c>
      <c r="BA35" s="67">
        <v>0</v>
      </c>
      <c r="BB35" s="67">
        <v>4050</v>
      </c>
      <c r="BC35" s="67">
        <v>438</v>
      </c>
      <c r="BD35" s="67">
        <v>500</v>
      </c>
      <c r="BE35" s="67">
        <v>0</v>
      </c>
      <c r="BF35" s="67">
        <v>0</v>
      </c>
      <c r="BG35" s="67">
        <v>0</v>
      </c>
      <c r="BH35" s="67">
        <v>0</v>
      </c>
      <c r="BI35" s="67">
        <v>0</v>
      </c>
      <c r="BJ35" s="67">
        <v>1600</v>
      </c>
      <c r="BK35" s="67">
        <v>287.3843</v>
      </c>
      <c r="BL35" s="67">
        <v>3500</v>
      </c>
      <c r="BM35" s="67">
        <v>0</v>
      </c>
      <c r="BN35" s="67">
        <v>0</v>
      </c>
      <c r="BO35" s="67">
        <v>0</v>
      </c>
      <c r="BP35" s="67">
        <v>0</v>
      </c>
      <c r="BQ35" s="67">
        <v>0</v>
      </c>
      <c r="BR35" s="67">
        <v>0</v>
      </c>
      <c r="BS35" s="67">
        <v>0</v>
      </c>
      <c r="BT35" s="67">
        <v>0</v>
      </c>
      <c r="BU35" s="67">
        <v>0</v>
      </c>
      <c r="BV35" s="67">
        <v>400</v>
      </c>
      <c r="BW35" s="67">
        <v>0</v>
      </c>
      <c r="BX35" s="67">
        <v>2000</v>
      </c>
      <c r="BY35" s="67">
        <v>0</v>
      </c>
      <c r="BZ35" s="67">
        <v>1200</v>
      </c>
      <c r="CA35" s="67">
        <v>287.3843</v>
      </c>
      <c r="CB35" s="67">
        <v>1500</v>
      </c>
      <c r="CC35" s="67">
        <v>0</v>
      </c>
      <c r="CD35" s="67">
        <v>0</v>
      </c>
      <c r="CE35" s="67">
        <v>0</v>
      </c>
      <c r="CF35" s="67">
        <v>0</v>
      </c>
      <c r="CG35" s="67">
        <v>0</v>
      </c>
      <c r="CH35" s="67">
        <v>300</v>
      </c>
      <c r="CI35" s="67">
        <v>40</v>
      </c>
      <c r="CJ35" s="67">
        <v>0</v>
      </c>
      <c r="CK35" s="67">
        <v>0</v>
      </c>
      <c r="CL35" s="67">
        <v>1100</v>
      </c>
      <c r="CM35" s="67">
        <v>279.99799999999999</v>
      </c>
      <c r="CN35" s="67">
        <v>0</v>
      </c>
      <c r="CO35" s="67">
        <v>0</v>
      </c>
      <c r="CP35" s="67">
        <v>900</v>
      </c>
      <c r="CQ35" s="67">
        <v>279.99799999999999</v>
      </c>
      <c r="CR35" s="67">
        <v>0</v>
      </c>
      <c r="CS35" s="67">
        <v>0</v>
      </c>
      <c r="CT35" s="67">
        <v>0</v>
      </c>
      <c r="CU35" s="67">
        <v>0</v>
      </c>
      <c r="CV35" s="67">
        <v>0</v>
      </c>
      <c r="CW35" s="67">
        <v>0</v>
      </c>
      <c r="CX35" s="67">
        <v>950</v>
      </c>
      <c r="CY35" s="67">
        <v>160</v>
      </c>
      <c r="CZ35" s="67">
        <v>0</v>
      </c>
      <c r="DA35" s="67">
        <v>0</v>
      </c>
      <c r="DB35" s="67">
        <v>950</v>
      </c>
      <c r="DC35" s="67">
        <v>160</v>
      </c>
      <c r="DD35" s="67">
        <v>0</v>
      </c>
      <c r="DE35" s="67">
        <v>0</v>
      </c>
      <c r="DF35" s="67">
        <v>1800</v>
      </c>
      <c r="DG35" s="67">
        <v>250</v>
      </c>
      <c r="DH35" s="67">
        <v>0</v>
      </c>
      <c r="DI35" s="67">
        <v>0</v>
      </c>
      <c r="DJ35" s="67">
        <f t="shared" si="8"/>
        <v>940.7</v>
      </c>
      <c r="DK35" s="67">
        <f t="shared" si="9"/>
        <v>0</v>
      </c>
      <c r="DL35" s="67">
        <v>940.7</v>
      </c>
      <c r="DM35" s="67">
        <v>0</v>
      </c>
      <c r="DN35" s="67">
        <v>0</v>
      </c>
      <c r="DO35" s="67">
        <v>0</v>
      </c>
      <c r="DP35" s="67">
        <v>0</v>
      </c>
      <c r="DQ35" s="67">
        <v>0</v>
      </c>
    </row>
    <row r="36" spans="2:121" s="65" customFormat="1" ht="17.25" customHeight="1" x14ac:dyDescent="0.2">
      <c r="B36" s="47">
        <v>27</v>
      </c>
      <c r="C36" s="66" t="s">
        <v>108</v>
      </c>
      <c r="D36" s="67">
        <f t="shared" si="2"/>
        <v>440570.55070000002</v>
      </c>
      <c r="E36" s="67">
        <f t="shared" si="3"/>
        <v>36008.066399999996</v>
      </c>
      <c r="F36" s="67">
        <f t="shared" si="4"/>
        <v>311585</v>
      </c>
      <c r="G36" s="67">
        <f t="shared" si="5"/>
        <v>47340.249400000001</v>
      </c>
      <c r="H36" s="67">
        <f t="shared" si="6"/>
        <v>136985.55070000002</v>
      </c>
      <c r="I36" s="67">
        <f t="shared" si="7"/>
        <v>-11332.183000000001</v>
      </c>
      <c r="J36" s="67">
        <v>95941.4</v>
      </c>
      <c r="K36" s="67">
        <v>17761.1394</v>
      </c>
      <c r="L36" s="67">
        <v>13000</v>
      </c>
      <c r="M36" s="67">
        <v>0</v>
      </c>
      <c r="N36" s="67">
        <v>91444.6</v>
      </c>
      <c r="O36" s="67">
        <v>17466.339400000001</v>
      </c>
      <c r="P36" s="67">
        <v>13000</v>
      </c>
      <c r="Q36" s="67">
        <v>0</v>
      </c>
      <c r="R36" s="67">
        <v>2160</v>
      </c>
      <c r="S36" s="67">
        <v>36</v>
      </c>
      <c r="T36" s="67">
        <v>0</v>
      </c>
      <c r="U36" s="67">
        <v>0</v>
      </c>
      <c r="V36" s="67">
        <v>830</v>
      </c>
      <c r="W36" s="67">
        <v>0</v>
      </c>
      <c r="X36" s="67">
        <v>0</v>
      </c>
      <c r="Y36" s="67">
        <v>0</v>
      </c>
      <c r="Z36" s="67">
        <v>800</v>
      </c>
      <c r="AA36" s="67">
        <v>0</v>
      </c>
      <c r="AB36" s="67">
        <v>0</v>
      </c>
      <c r="AC36" s="67">
        <v>0</v>
      </c>
      <c r="AD36" s="67">
        <v>15300</v>
      </c>
      <c r="AE36" s="67">
        <v>0</v>
      </c>
      <c r="AF36" s="67">
        <v>52561.250699999997</v>
      </c>
      <c r="AG36" s="67">
        <v>-11332.183000000001</v>
      </c>
      <c r="AH36" s="67">
        <v>0</v>
      </c>
      <c r="AI36" s="67">
        <v>0</v>
      </c>
      <c r="AJ36" s="67">
        <v>0</v>
      </c>
      <c r="AK36" s="67">
        <v>0</v>
      </c>
      <c r="AL36" s="67">
        <v>0</v>
      </c>
      <c r="AM36" s="67">
        <v>0</v>
      </c>
      <c r="AN36" s="67">
        <v>0</v>
      </c>
      <c r="AO36" s="67">
        <v>0</v>
      </c>
      <c r="AP36" s="67">
        <v>15300</v>
      </c>
      <c r="AQ36" s="67">
        <v>0</v>
      </c>
      <c r="AR36" s="67">
        <v>68061.250700000004</v>
      </c>
      <c r="AS36" s="67">
        <v>0</v>
      </c>
      <c r="AT36" s="67">
        <v>0</v>
      </c>
      <c r="AU36" s="67">
        <v>0</v>
      </c>
      <c r="AV36" s="67">
        <v>-18000</v>
      </c>
      <c r="AW36" s="67">
        <v>-11332.183000000001</v>
      </c>
      <c r="AX36" s="67">
        <v>95767.4</v>
      </c>
      <c r="AY36" s="67">
        <v>14465.236000000001</v>
      </c>
      <c r="AZ36" s="67">
        <v>8540</v>
      </c>
      <c r="BA36" s="67">
        <v>0</v>
      </c>
      <c r="BB36" s="67">
        <v>93767.4</v>
      </c>
      <c r="BC36" s="67">
        <v>14465.236000000001</v>
      </c>
      <c r="BD36" s="67">
        <v>0</v>
      </c>
      <c r="BE36" s="67">
        <v>0</v>
      </c>
      <c r="BF36" s="67">
        <v>2000</v>
      </c>
      <c r="BG36" s="67">
        <v>0</v>
      </c>
      <c r="BH36" s="67">
        <v>0</v>
      </c>
      <c r="BI36" s="67">
        <v>0</v>
      </c>
      <c r="BJ36" s="67">
        <v>39331.4</v>
      </c>
      <c r="BK36" s="67">
        <v>6053.3620000000001</v>
      </c>
      <c r="BL36" s="67">
        <v>55384.3</v>
      </c>
      <c r="BM36" s="67">
        <v>0</v>
      </c>
      <c r="BN36" s="67">
        <v>0</v>
      </c>
      <c r="BO36" s="67">
        <v>0</v>
      </c>
      <c r="BP36" s="67">
        <v>0</v>
      </c>
      <c r="BQ36" s="67">
        <v>0</v>
      </c>
      <c r="BR36" s="67">
        <v>0</v>
      </c>
      <c r="BS36" s="67">
        <v>0</v>
      </c>
      <c r="BT36" s="67">
        <v>0</v>
      </c>
      <c r="BU36" s="67">
        <v>0</v>
      </c>
      <c r="BV36" s="67">
        <v>22703</v>
      </c>
      <c r="BW36" s="67">
        <v>2963.0189999999998</v>
      </c>
      <c r="BX36" s="67">
        <v>32984.300000000003</v>
      </c>
      <c r="BY36" s="67">
        <v>0</v>
      </c>
      <c r="BZ36" s="67">
        <v>16628.400000000001</v>
      </c>
      <c r="CA36" s="67">
        <v>3090.3429999999998</v>
      </c>
      <c r="CB36" s="67">
        <v>19400</v>
      </c>
      <c r="CC36" s="67">
        <v>0</v>
      </c>
      <c r="CD36" s="67">
        <v>0</v>
      </c>
      <c r="CE36" s="67">
        <v>0</v>
      </c>
      <c r="CF36" s="67">
        <v>0</v>
      </c>
      <c r="CG36" s="67">
        <v>0</v>
      </c>
      <c r="CH36" s="67">
        <v>400</v>
      </c>
      <c r="CI36" s="67">
        <v>0</v>
      </c>
      <c r="CJ36" s="67">
        <v>0</v>
      </c>
      <c r="CK36" s="67">
        <v>0</v>
      </c>
      <c r="CL36" s="67">
        <v>4356</v>
      </c>
      <c r="CM36" s="67">
        <v>6.75</v>
      </c>
      <c r="CN36" s="67">
        <v>2500</v>
      </c>
      <c r="CO36" s="67">
        <v>0</v>
      </c>
      <c r="CP36" s="67">
        <v>3156</v>
      </c>
      <c r="CQ36" s="67">
        <v>0</v>
      </c>
      <c r="CR36" s="67">
        <v>2500</v>
      </c>
      <c r="CS36" s="67">
        <v>0</v>
      </c>
      <c r="CT36" s="67">
        <v>0</v>
      </c>
      <c r="CU36" s="67">
        <v>0</v>
      </c>
      <c r="CV36" s="67">
        <v>0</v>
      </c>
      <c r="CW36" s="67">
        <v>0</v>
      </c>
      <c r="CX36" s="67">
        <v>44533.1</v>
      </c>
      <c r="CY36" s="67">
        <v>8903.7620000000006</v>
      </c>
      <c r="CZ36" s="67">
        <v>5000</v>
      </c>
      <c r="DA36" s="67">
        <v>0</v>
      </c>
      <c r="DB36" s="67">
        <v>22256.7</v>
      </c>
      <c r="DC36" s="67">
        <v>4518.0439999999999</v>
      </c>
      <c r="DD36" s="67">
        <v>5000</v>
      </c>
      <c r="DE36" s="67">
        <v>0</v>
      </c>
      <c r="DF36" s="67">
        <v>3210</v>
      </c>
      <c r="DG36" s="67">
        <v>150</v>
      </c>
      <c r="DH36" s="67">
        <v>0</v>
      </c>
      <c r="DI36" s="67">
        <v>0</v>
      </c>
      <c r="DJ36" s="67">
        <f t="shared" si="8"/>
        <v>3115.7000000000007</v>
      </c>
      <c r="DK36" s="67">
        <f t="shared" si="9"/>
        <v>0</v>
      </c>
      <c r="DL36" s="67">
        <v>11115.7</v>
      </c>
      <c r="DM36" s="67">
        <v>0</v>
      </c>
      <c r="DN36" s="67">
        <v>0</v>
      </c>
      <c r="DO36" s="67">
        <v>0</v>
      </c>
      <c r="DP36" s="67">
        <v>8000</v>
      </c>
      <c r="DQ36" s="67">
        <v>0</v>
      </c>
    </row>
    <row r="37" spans="2:121" s="65" customFormat="1" ht="17.25" customHeight="1" x14ac:dyDescent="0.2">
      <c r="B37" s="47">
        <v>28</v>
      </c>
      <c r="C37" s="66" t="s">
        <v>109</v>
      </c>
      <c r="D37" s="67">
        <f t="shared" si="2"/>
        <v>30023.683000000005</v>
      </c>
      <c r="E37" s="67">
        <f t="shared" si="3"/>
        <v>1736.8852000000002</v>
      </c>
      <c r="F37" s="67">
        <f t="shared" si="4"/>
        <v>21660.200000000004</v>
      </c>
      <c r="G37" s="67">
        <f t="shared" si="5"/>
        <v>4056.6352000000002</v>
      </c>
      <c r="H37" s="67">
        <f t="shared" si="6"/>
        <v>8363.4830000000002</v>
      </c>
      <c r="I37" s="67">
        <f t="shared" si="7"/>
        <v>-2319.75</v>
      </c>
      <c r="J37" s="67">
        <v>17261.400000000001</v>
      </c>
      <c r="K37" s="67">
        <v>3775.6352000000002</v>
      </c>
      <c r="L37" s="67">
        <v>663.48299999999995</v>
      </c>
      <c r="M37" s="67">
        <v>205.25</v>
      </c>
      <c r="N37" s="67">
        <v>17057</v>
      </c>
      <c r="O37" s="67">
        <v>3740.6352000000002</v>
      </c>
      <c r="P37" s="67">
        <v>663.48299999999995</v>
      </c>
      <c r="Q37" s="67">
        <v>205.25</v>
      </c>
      <c r="R37" s="67">
        <v>155</v>
      </c>
      <c r="S37" s="67">
        <v>35</v>
      </c>
      <c r="T37" s="67">
        <v>0</v>
      </c>
      <c r="U37" s="67">
        <v>0</v>
      </c>
      <c r="V37" s="67">
        <v>50</v>
      </c>
      <c r="W37" s="67">
        <v>0</v>
      </c>
      <c r="X37" s="67">
        <v>0</v>
      </c>
      <c r="Y37" s="67">
        <v>0</v>
      </c>
      <c r="Z37" s="67">
        <v>50</v>
      </c>
      <c r="AA37" s="67">
        <v>0</v>
      </c>
      <c r="AB37" s="67">
        <v>0</v>
      </c>
      <c r="AC37" s="67">
        <v>0</v>
      </c>
      <c r="AD37" s="67">
        <v>110</v>
      </c>
      <c r="AE37" s="67">
        <v>0</v>
      </c>
      <c r="AF37" s="67">
        <v>-300</v>
      </c>
      <c r="AG37" s="67">
        <v>-2525</v>
      </c>
      <c r="AH37" s="67">
        <v>110</v>
      </c>
      <c r="AI37" s="67">
        <v>0</v>
      </c>
      <c r="AJ37" s="67">
        <v>0</v>
      </c>
      <c r="AK37" s="67">
        <v>0</v>
      </c>
      <c r="AL37" s="67">
        <v>0</v>
      </c>
      <c r="AM37" s="67">
        <v>0</v>
      </c>
      <c r="AN37" s="67">
        <v>0</v>
      </c>
      <c r="AO37" s="67">
        <v>0</v>
      </c>
      <c r="AP37" s="67">
        <v>0</v>
      </c>
      <c r="AQ37" s="67">
        <v>0</v>
      </c>
      <c r="AR37" s="67">
        <v>9700</v>
      </c>
      <c r="AS37" s="67">
        <v>652</v>
      </c>
      <c r="AT37" s="67">
        <v>0</v>
      </c>
      <c r="AU37" s="67">
        <v>0</v>
      </c>
      <c r="AV37" s="67">
        <v>-10000</v>
      </c>
      <c r="AW37" s="67">
        <v>-3177</v>
      </c>
      <c r="AX37" s="67">
        <v>1786.4</v>
      </c>
      <c r="AY37" s="67">
        <v>281</v>
      </c>
      <c r="AZ37" s="67">
        <v>0</v>
      </c>
      <c r="BA37" s="67">
        <v>0</v>
      </c>
      <c r="BB37" s="67">
        <v>1760</v>
      </c>
      <c r="BC37" s="67">
        <v>281</v>
      </c>
      <c r="BD37" s="67">
        <v>0</v>
      </c>
      <c r="BE37" s="67">
        <v>0</v>
      </c>
      <c r="BF37" s="67">
        <v>0</v>
      </c>
      <c r="BG37" s="67">
        <v>0</v>
      </c>
      <c r="BH37" s="67">
        <v>0</v>
      </c>
      <c r="BI37" s="67">
        <v>0</v>
      </c>
      <c r="BJ37" s="67">
        <v>0</v>
      </c>
      <c r="BK37" s="67">
        <v>0</v>
      </c>
      <c r="BL37" s="67">
        <v>8000</v>
      </c>
      <c r="BM37" s="67">
        <v>0</v>
      </c>
      <c r="BN37" s="67">
        <v>0</v>
      </c>
      <c r="BO37" s="67">
        <v>0</v>
      </c>
      <c r="BP37" s="67">
        <v>0</v>
      </c>
      <c r="BQ37" s="67">
        <v>0</v>
      </c>
      <c r="BR37" s="67">
        <v>0</v>
      </c>
      <c r="BS37" s="67">
        <v>0</v>
      </c>
      <c r="BT37" s="67">
        <v>7700</v>
      </c>
      <c r="BU37" s="67">
        <v>0</v>
      </c>
      <c r="BV37" s="67">
        <v>0</v>
      </c>
      <c r="BW37" s="67">
        <v>0</v>
      </c>
      <c r="BX37" s="67">
        <v>0</v>
      </c>
      <c r="BY37" s="67">
        <v>0</v>
      </c>
      <c r="BZ37" s="67">
        <v>0</v>
      </c>
      <c r="CA37" s="67">
        <v>0</v>
      </c>
      <c r="CB37" s="67">
        <v>300</v>
      </c>
      <c r="CC37" s="67">
        <v>0</v>
      </c>
      <c r="CD37" s="67">
        <v>0</v>
      </c>
      <c r="CE37" s="67">
        <v>0</v>
      </c>
      <c r="CF37" s="67">
        <v>0</v>
      </c>
      <c r="CG37" s="67">
        <v>0</v>
      </c>
      <c r="CH37" s="67">
        <v>300</v>
      </c>
      <c r="CI37" s="67">
        <v>0</v>
      </c>
      <c r="CJ37" s="67">
        <v>0</v>
      </c>
      <c r="CK37" s="67">
        <v>0</v>
      </c>
      <c r="CL37" s="67">
        <v>110</v>
      </c>
      <c r="CM37" s="67">
        <v>0</v>
      </c>
      <c r="CN37" s="67">
        <v>0</v>
      </c>
      <c r="CO37" s="67">
        <v>0</v>
      </c>
      <c r="CP37" s="67">
        <v>100</v>
      </c>
      <c r="CQ37" s="67">
        <v>0</v>
      </c>
      <c r="CR37" s="67">
        <v>0</v>
      </c>
      <c r="CS37" s="67">
        <v>0</v>
      </c>
      <c r="CT37" s="67">
        <v>0</v>
      </c>
      <c r="CU37" s="67">
        <v>0</v>
      </c>
      <c r="CV37" s="67">
        <v>0</v>
      </c>
      <c r="CW37" s="67">
        <v>0</v>
      </c>
      <c r="CX37" s="67">
        <v>400</v>
      </c>
      <c r="CY37" s="67">
        <v>0</v>
      </c>
      <c r="CZ37" s="67">
        <v>0</v>
      </c>
      <c r="DA37" s="67">
        <v>0</v>
      </c>
      <c r="DB37" s="67">
        <v>0</v>
      </c>
      <c r="DC37" s="67">
        <v>0</v>
      </c>
      <c r="DD37" s="67">
        <v>0</v>
      </c>
      <c r="DE37" s="67">
        <v>0</v>
      </c>
      <c r="DF37" s="67">
        <v>500</v>
      </c>
      <c r="DG37" s="67">
        <v>0</v>
      </c>
      <c r="DH37" s="67">
        <v>0</v>
      </c>
      <c r="DI37" s="67">
        <v>0</v>
      </c>
      <c r="DJ37" s="67">
        <f t="shared" si="8"/>
        <v>1092.4000000000001</v>
      </c>
      <c r="DK37" s="67">
        <f t="shared" si="9"/>
        <v>0</v>
      </c>
      <c r="DL37" s="67">
        <v>1092.4000000000001</v>
      </c>
      <c r="DM37" s="67">
        <v>0</v>
      </c>
      <c r="DN37" s="67">
        <v>0</v>
      </c>
      <c r="DO37" s="67">
        <v>0</v>
      </c>
      <c r="DP37" s="67">
        <v>0</v>
      </c>
      <c r="DQ37" s="67">
        <v>0</v>
      </c>
    </row>
    <row r="38" spans="2:121" s="65" customFormat="1" ht="17.25" customHeight="1" x14ac:dyDescent="0.2">
      <c r="B38" s="47">
        <v>29</v>
      </c>
      <c r="C38" s="66" t="s">
        <v>110</v>
      </c>
      <c r="D38" s="67">
        <f t="shared" si="2"/>
        <v>125146.0208</v>
      </c>
      <c r="E38" s="67">
        <f t="shared" si="3"/>
        <v>9035.1114999999991</v>
      </c>
      <c r="F38" s="67">
        <f t="shared" si="4"/>
        <v>42510</v>
      </c>
      <c r="G38" s="67">
        <f t="shared" si="5"/>
        <v>8752.1114999999991</v>
      </c>
      <c r="H38" s="67">
        <f t="shared" si="6"/>
        <v>82636.020799999998</v>
      </c>
      <c r="I38" s="67">
        <f t="shared" si="7"/>
        <v>283</v>
      </c>
      <c r="J38" s="67">
        <v>37965</v>
      </c>
      <c r="K38" s="67">
        <v>8273.4994999999999</v>
      </c>
      <c r="L38" s="67">
        <v>5500</v>
      </c>
      <c r="M38" s="67">
        <v>283</v>
      </c>
      <c r="N38" s="67">
        <v>37425</v>
      </c>
      <c r="O38" s="67">
        <v>8187.0995000000003</v>
      </c>
      <c r="P38" s="67">
        <v>5500</v>
      </c>
      <c r="Q38" s="67">
        <v>283</v>
      </c>
      <c r="R38" s="67">
        <v>390</v>
      </c>
      <c r="S38" s="67">
        <v>78</v>
      </c>
      <c r="T38" s="67">
        <v>0</v>
      </c>
      <c r="U38" s="67">
        <v>0</v>
      </c>
      <c r="V38" s="67">
        <v>100</v>
      </c>
      <c r="W38" s="67">
        <v>0</v>
      </c>
      <c r="X38" s="67">
        <v>0</v>
      </c>
      <c r="Y38" s="67">
        <v>0</v>
      </c>
      <c r="Z38" s="67">
        <v>50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15580.0208</v>
      </c>
      <c r="AG38" s="67">
        <v>0</v>
      </c>
      <c r="AH38" s="67">
        <v>0</v>
      </c>
      <c r="AI38" s="67">
        <v>0</v>
      </c>
      <c r="AJ38" s="67">
        <v>0</v>
      </c>
      <c r="AK38" s="67">
        <v>0</v>
      </c>
      <c r="AL38" s="67">
        <v>0</v>
      </c>
      <c r="AM38" s="67">
        <v>0</v>
      </c>
      <c r="AN38" s="67">
        <v>0</v>
      </c>
      <c r="AO38" s="67">
        <v>0</v>
      </c>
      <c r="AP38" s="67">
        <v>0</v>
      </c>
      <c r="AQ38" s="67">
        <v>0</v>
      </c>
      <c r="AR38" s="67">
        <v>15580.0208</v>
      </c>
      <c r="AS38" s="67">
        <v>0</v>
      </c>
      <c r="AT38" s="67">
        <v>0</v>
      </c>
      <c r="AU38" s="67">
        <v>0</v>
      </c>
      <c r="AV38" s="67">
        <v>0</v>
      </c>
      <c r="AW38" s="67">
        <v>0</v>
      </c>
      <c r="AX38" s="67">
        <v>700</v>
      </c>
      <c r="AY38" s="67">
        <v>118.61199999999999</v>
      </c>
      <c r="AZ38" s="67">
        <v>0</v>
      </c>
      <c r="BA38" s="67">
        <v>0</v>
      </c>
      <c r="BB38" s="67">
        <v>700</v>
      </c>
      <c r="BC38" s="67">
        <v>118.61199999999999</v>
      </c>
      <c r="BD38" s="67">
        <v>0</v>
      </c>
      <c r="BE38" s="67">
        <v>0</v>
      </c>
      <c r="BF38" s="67">
        <v>0</v>
      </c>
      <c r="BG38" s="67">
        <v>0</v>
      </c>
      <c r="BH38" s="67">
        <v>0</v>
      </c>
      <c r="BI38" s="67">
        <v>0</v>
      </c>
      <c r="BJ38" s="67">
        <v>0</v>
      </c>
      <c r="BK38" s="67">
        <v>0</v>
      </c>
      <c r="BL38" s="67">
        <v>1000</v>
      </c>
      <c r="BM38" s="67">
        <v>0</v>
      </c>
      <c r="BN38" s="67">
        <v>0</v>
      </c>
      <c r="BO38" s="67">
        <v>0</v>
      </c>
      <c r="BP38" s="67">
        <v>0</v>
      </c>
      <c r="BQ38" s="67">
        <v>0</v>
      </c>
      <c r="BR38" s="67">
        <v>0</v>
      </c>
      <c r="BS38" s="67">
        <v>0</v>
      </c>
      <c r="BT38" s="67">
        <v>0</v>
      </c>
      <c r="BU38" s="67">
        <v>0</v>
      </c>
      <c r="BV38" s="67">
        <v>0</v>
      </c>
      <c r="BW38" s="67">
        <v>0</v>
      </c>
      <c r="BX38" s="67">
        <v>0</v>
      </c>
      <c r="BY38" s="67">
        <v>0</v>
      </c>
      <c r="BZ38" s="67">
        <v>0</v>
      </c>
      <c r="CA38" s="67">
        <v>0</v>
      </c>
      <c r="CB38" s="67">
        <v>1000</v>
      </c>
      <c r="CC38" s="67">
        <v>0</v>
      </c>
      <c r="CD38" s="67">
        <v>0</v>
      </c>
      <c r="CE38" s="67">
        <v>0</v>
      </c>
      <c r="CF38" s="67">
        <v>0</v>
      </c>
      <c r="CG38" s="67">
        <v>0</v>
      </c>
      <c r="CH38" s="67">
        <v>200</v>
      </c>
      <c r="CI38" s="67">
        <v>0</v>
      </c>
      <c r="CJ38" s="67">
        <v>0</v>
      </c>
      <c r="CK38" s="67">
        <v>0</v>
      </c>
      <c r="CL38" s="67">
        <v>350</v>
      </c>
      <c r="CM38" s="67">
        <v>50</v>
      </c>
      <c r="CN38" s="67">
        <v>0</v>
      </c>
      <c r="CO38" s="67">
        <v>0</v>
      </c>
      <c r="CP38" s="67">
        <v>200</v>
      </c>
      <c r="CQ38" s="67">
        <v>0</v>
      </c>
      <c r="CR38" s="67">
        <v>0</v>
      </c>
      <c r="CS38" s="67">
        <v>0</v>
      </c>
      <c r="CT38" s="67">
        <v>0</v>
      </c>
      <c r="CU38" s="67">
        <v>0</v>
      </c>
      <c r="CV38" s="67">
        <v>0</v>
      </c>
      <c r="CW38" s="67">
        <v>0</v>
      </c>
      <c r="CX38" s="67">
        <v>600</v>
      </c>
      <c r="CY38" s="67">
        <v>160</v>
      </c>
      <c r="CZ38" s="67">
        <v>60556</v>
      </c>
      <c r="DA38" s="67">
        <v>0</v>
      </c>
      <c r="DB38" s="67">
        <v>300</v>
      </c>
      <c r="DC38" s="67">
        <v>0</v>
      </c>
      <c r="DD38" s="67">
        <v>60556</v>
      </c>
      <c r="DE38" s="67">
        <v>0</v>
      </c>
      <c r="DF38" s="67">
        <v>770</v>
      </c>
      <c r="DG38" s="67">
        <v>150</v>
      </c>
      <c r="DH38" s="67">
        <v>0</v>
      </c>
      <c r="DI38" s="67">
        <v>0</v>
      </c>
      <c r="DJ38" s="67">
        <f t="shared" si="8"/>
        <v>1775</v>
      </c>
      <c r="DK38" s="67">
        <f t="shared" si="9"/>
        <v>0</v>
      </c>
      <c r="DL38" s="67">
        <v>1775</v>
      </c>
      <c r="DM38" s="67">
        <v>0</v>
      </c>
      <c r="DN38" s="67">
        <v>0</v>
      </c>
      <c r="DO38" s="67">
        <v>0</v>
      </c>
      <c r="DP38" s="67">
        <v>0</v>
      </c>
      <c r="DQ38" s="67">
        <v>0</v>
      </c>
    </row>
    <row r="39" spans="2:121" s="65" customFormat="1" ht="17.25" customHeight="1" x14ac:dyDescent="0.2">
      <c r="B39" s="47">
        <v>30</v>
      </c>
      <c r="C39" s="66" t="s">
        <v>111</v>
      </c>
      <c r="D39" s="67">
        <f t="shared" si="2"/>
        <v>727736.57480000006</v>
      </c>
      <c r="E39" s="67">
        <f t="shared" si="3"/>
        <v>182560.09080000001</v>
      </c>
      <c r="F39" s="67">
        <f t="shared" si="4"/>
        <v>656240</v>
      </c>
      <c r="G39" s="67">
        <f t="shared" si="5"/>
        <v>139861.9743</v>
      </c>
      <c r="H39" s="67">
        <f t="shared" si="6"/>
        <v>71496.574800000002</v>
      </c>
      <c r="I39" s="67">
        <f t="shared" si="7"/>
        <v>42698.116500000004</v>
      </c>
      <c r="J39" s="67">
        <v>169036</v>
      </c>
      <c r="K39" s="67">
        <v>35394.379300000001</v>
      </c>
      <c r="L39" s="67">
        <v>28851</v>
      </c>
      <c r="M39" s="67">
        <v>15833.136</v>
      </c>
      <c r="N39" s="67">
        <v>137364</v>
      </c>
      <c r="O39" s="67">
        <v>32000.932199999999</v>
      </c>
      <c r="P39" s="67">
        <v>13651</v>
      </c>
      <c r="Q39" s="67">
        <v>13650.136</v>
      </c>
      <c r="R39" s="67">
        <v>26315</v>
      </c>
      <c r="S39" s="67">
        <v>2068.3339999999998</v>
      </c>
      <c r="T39" s="67">
        <v>15200</v>
      </c>
      <c r="U39" s="67">
        <v>2183</v>
      </c>
      <c r="V39" s="67">
        <v>600</v>
      </c>
      <c r="W39" s="67">
        <v>0</v>
      </c>
      <c r="X39" s="67">
        <v>0</v>
      </c>
      <c r="Y39" s="67">
        <v>0</v>
      </c>
      <c r="Z39" s="67">
        <v>2300</v>
      </c>
      <c r="AA39" s="67">
        <v>0</v>
      </c>
      <c r="AB39" s="67">
        <v>0</v>
      </c>
      <c r="AC39" s="67">
        <v>0</v>
      </c>
      <c r="AD39" s="67">
        <v>7635</v>
      </c>
      <c r="AE39" s="67">
        <v>0</v>
      </c>
      <c r="AF39" s="67">
        <v>-79554.426000000007</v>
      </c>
      <c r="AG39" s="67">
        <v>15232.762500000001</v>
      </c>
      <c r="AH39" s="67">
        <v>6635</v>
      </c>
      <c r="AI39" s="67">
        <v>0</v>
      </c>
      <c r="AJ39" s="67">
        <v>26900</v>
      </c>
      <c r="AK39" s="67">
        <v>0</v>
      </c>
      <c r="AL39" s="67">
        <v>0</v>
      </c>
      <c r="AM39" s="67">
        <v>0</v>
      </c>
      <c r="AN39" s="67">
        <v>0</v>
      </c>
      <c r="AO39" s="67">
        <v>0</v>
      </c>
      <c r="AP39" s="67">
        <v>1000</v>
      </c>
      <c r="AQ39" s="67">
        <v>0</v>
      </c>
      <c r="AR39" s="67">
        <v>160449</v>
      </c>
      <c r="AS39" s="67">
        <v>37442.686300000001</v>
      </c>
      <c r="AT39" s="67">
        <v>0</v>
      </c>
      <c r="AU39" s="67">
        <v>0</v>
      </c>
      <c r="AV39" s="67">
        <v>-266903.42599999998</v>
      </c>
      <c r="AW39" s="67">
        <v>-22209.9238</v>
      </c>
      <c r="AX39" s="67">
        <v>64112</v>
      </c>
      <c r="AY39" s="67">
        <v>17700</v>
      </c>
      <c r="AZ39" s="67">
        <v>34500</v>
      </c>
      <c r="BA39" s="67">
        <v>1000</v>
      </c>
      <c r="BB39" s="67">
        <v>64112</v>
      </c>
      <c r="BC39" s="67">
        <v>17700</v>
      </c>
      <c r="BD39" s="67">
        <v>8500</v>
      </c>
      <c r="BE39" s="67">
        <v>1000</v>
      </c>
      <c r="BF39" s="67">
        <v>0</v>
      </c>
      <c r="BG39" s="67">
        <v>0</v>
      </c>
      <c r="BH39" s="67">
        <v>0</v>
      </c>
      <c r="BI39" s="67">
        <v>0</v>
      </c>
      <c r="BJ39" s="67">
        <v>32740</v>
      </c>
      <c r="BK39" s="67">
        <v>7030</v>
      </c>
      <c r="BL39" s="67">
        <v>30200</v>
      </c>
      <c r="BM39" s="67">
        <v>9158.6180000000004</v>
      </c>
      <c r="BN39" s="67">
        <v>0</v>
      </c>
      <c r="BO39" s="67">
        <v>0</v>
      </c>
      <c r="BP39" s="67">
        <v>0</v>
      </c>
      <c r="BQ39" s="67">
        <v>0</v>
      </c>
      <c r="BR39" s="67">
        <v>0</v>
      </c>
      <c r="BS39" s="67">
        <v>0</v>
      </c>
      <c r="BT39" s="67">
        <v>0</v>
      </c>
      <c r="BU39" s="67">
        <v>0</v>
      </c>
      <c r="BV39" s="67">
        <v>0</v>
      </c>
      <c r="BW39" s="67">
        <v>0</v>
      </c>
      <c r="BX39" s="67">
        <v>0</v>
      </c>
      <c r="BY39" s="67">
        <v>0</v>
      </c>
      <c r="BZ39" s="67">
        <v>14600</v>
      </c>
      <c r="CA39" s="67">
        <v>3230</v>
      </c>
      <c r="CB39" s="67">
        <v>30200</v>
      </c>
      <c r="CC39" s="67">
        <v>9158.6180000000004</v>
      </c>
      <c r="CD39" s="67">
        <v>18140</v>
      </c>
      <c r="CE39" s="67">
        <v>3800</v>
      </c>
      <c r="CF39" s="67">
        <v>0</v>
      </c>
      <c r="CG39" s="67">
        <v>0</v>
      </c>
      <c r="CH39" s="67">
        <v>0</v>
      </c>
      <c r="CI39" s="67">
        <v>0</v>
      </c>
      <c r="CJ39" s="67">
        <v>0</v>
      </c>
      <c r="CK39" s="67">
        <v>0</v>
      </c>
      <c r="CL39" s="67">
        <v>42546</v>
      </c>
      <c r="CM39" s="67">
        <v>12082.594999999999</v>
      </c>
      <c r="CN39" s="67">
        <v>8000.0007999999998</v>
      </c>
      <c r="CO39" s="67">
        <v>0</v>
      </c>
      <c r="CP39" s="67">
        <v>42546</v>
      </c>
      <c r="CQ39" s="67">
        <v>12082.594999999999</v>
      </c>
      <c r="CR39" s="67">
        <v>1000.0008</v>
      </c>
      <c r="CS39" s="67">
        <v>0</v>
      </c>
      <c r="CT39" s="67">
        <v>23046</v>
      </c>
      <c r="CU39" s="67">
        <v>5920</v>
      </c>
      <c r="CV39" s="67">
        <v>250</v>
      </c>
      <c r="CW39" s="67">
        <v>0</v>
      </c>
      <c r="CX39" s="67">
        <v>248211</v>
      </c>
      <c r="CY39" s="67">
        <v>59535</v>
      </c>
      <c r="CZ39" s="67">
        <v>1500</v>
      </c>
      <c r="DA39" s="67">
        <v>1473.6</v>
      </c>
      <c r="DB39" s="67">
        <v>167279</v>
      </c>
      <c r="DC39" s="67">
        <v>34270</v>
      </c>
      <c r="DD39" s="67">
        <v>1500</v>
      </c>
      <c r="DE39" s="67">
        <v>1473.6</v>
      </c>
      <c r="DF39" s="67">
        <v>34000</v>
      </c>
      <c r="DG39" s="67">
        <v>8120</v>
      </c>
      <c r="DH39" s="67">
        <v>0</v>
      </c>
      <c r="DI39" s="67">
        <v>0</v>
      </c>
      <c r="DJ39" s="67">
        <f t="shared" si="8"/>
        <v>103060</v>
      </c>
      <c r="DK39" s="67">
        <f t="shared" si="9"/>
        <v>0</v>
      </c>
      <c r="DL39" s="67">
        <v>55060</v>
      </c>
      <c r="DM39" s="67">
        <v>0</v>
      </c>
      <c r="DN39" s="67">
        <v>48000</v>
      </c>
      <c r="DO39" s="67">
        <v>0</v>
      </c>
      <c r="DP39" s="67">
        <v>0</v>
      </c>
      <c r="DQ39" s="67">
        <v>0</v>
      </c>
    </row>
    <row r="40" spans="2:121" s="65" customFormat="1" ht="17.25" customHeight="1" x14ac:dyDescent="0.2">
      <c r="B40" s="47">
        <v>31</v>
      </c>
      <c r="C40" s="66" t="s">
        <v>112</v>
      </c>
      <c r="D40" s="67">
        <f t="shared" si="2"/>
        <v>81213.814900000012</v>
      </c>
      <c r="E40" s="67">
        <f t="shared" si="3"/>
        <v>14932.498299999999</v>
      </c>
      <c r="F40" s="67">
        <f t="shared" si="4"/>
        <v>81167.079200000007</v>
      </c>
      <c r="G40" s="67">
        <f t="shared" si="5"/>
        <v>14981.463299999999</v>
      </c>
      <c r="H40" s="67">
        <f t="shared" si="6"/>
        <v>46.735699999999269</v>
      </c>
      <c r="I40" s="67">
        <f t="shared" si="7"/>
        <v>-48.965000000000003</v>
      </c>
      <c r="J40" s="67">
        <v>37047.0792</v>
      </c>
      <c r="K40" s="67">
        <v>6736.2479999999996</v>
      </c>
      <c r="L40" s="67">
        <v>1000</v>
      </c>
      <c r="M40" s="67">
        <v>0</v>
      </c>
      <c r="N40" s="67">
        <v>34049</v>
      </c>
      <c r="O40" s="67">
        <v>6606.7479999999996</v>
      </c>
      <c r="P40" s="67">
        <v>0</v>
      </c>
      <c r="Q40" s="67">
        <v>0</v>
      </c>
      <c r="R40" s="67">
        <v>2998.0792000000001</v>
      </c>
      <c r="S40" s="67">
        <v>129.5</v>
      </c>
      <c r="T40" s="67">
        <v>1000</v>
      </c>
      <c r="U40" s="67">
        <v>0</v>
      </c>
      <c r="V40" s="67">
        <v>100</v>
      </c>
      <c r="W40" s="67">
        <v>0</v>
      </c>
      <c r="X40" s="67">
        <v>0</v>
      </c>
      <c r="Y40" s="67">
        <v>0</v>
      </c>
      <c r="Z40" s="67">
        <v>150</v>
      </c>
      <c r="AA40" s="67">
        <v>0</v>
      </c>
      <c r="AB40" s="67">
        <v>0</v>
      </c>
      <c r="AC40" s="67">
        <v>0</v>
      </c>
      <c r="AD40" s="67">
        <v>0</v>
      </c>
      <c r="AE40" s="67">
        <v>0</v>
      </c>
      <c r="AF40" s="67">
        <v>-10000</v>
      </c>
      <c r="AG40" s="67">
        <v>-148.965</v>
      </c>
      <c r="AH40" s="67">
        <v>0</v>
      </c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67">
        <v>0</v>
      </c>
      <c r="AP40" s="67">
        <v>0</v>
      </c>
      <c r="AQ40" s="67">
        <v>0</v>
      </c>
      <c r="AR40" s="67">
        <v>0</v>
      </c>
      <c r="AS40" s="67">
        <v>0</v>
      </c>
      <c r="AT40" s="67">
        <v>0</v>
      </c>
      <c r="AU40" s="67">
        <v>0</v>
      </c>
      <c r="AV40" s="67">
        <v>-10000</v>
      </c>
      <c r="AW40" s="67">
        <v>-148.965</v>
      </c>
      <c r="AX40" s="67">
        <v>5220</v>
      </c>
      <c r="AY40" s="67">
        <v>1207.6369999999999</v>
      </c>
      <c r="AZ40" s="67">
        <v>0</v>
      </c>
      <c r="BA40" s="67">
        <v>0</v>
      </c>
      <c r="BB40" s="67">
        <v>5220</v>
      </c>
      <c r="BC40" s="67">
        <v>1207.6369999999999</v>
      </c>
      <c r="BD40" s="67">
        <v>0</v>
      </c>
      <c r="BE40" s="67">
        <v>0</v>
      </c>
      <c r="BF40" s="67">
        <v>0</v>
      </c>
      <c r="BG40" s="67">
        <v>0</v>
      </c>
      <c r="BH40" s="67">
        <v>0</v>
      </c>
      <c r="BI40" s="67">
        <v>0</v>
      </c>
      <c r="BJ40" s="67">
        <v>12540</v>
      </c>
      <c r="BK40" s="67">
        <v>3013.8582999999999</v>
      </c>
      <c r="BL40" s="67">
        <v>9046.7356999999993</v>
      </c>
      <c r="BM40" s="67">
        <v>100</v>
      </c>
      <c r="BN40" s="67">
        <v>0</v>
      </c>
      <c r="BO40" s="67">
        <v>0</v>
      </c>
      <c r="BP40" s="67">
        <v>0</v>
      </c>
      <c r="BQ40" s="67">
        <v>0</v>
      </c>
      <c r="BR40" s="67">
        <v>0</v>
      </c>
      <c r="BS40" s="67">
        <v>0</v>
      </c>
      <c r="BT40" s="67">
        <v>0</v>
      </c>
      <c r="BU40" s="67">
        <v>0</v>
      </c>
      <c r="BV40" s="67">
        <v>0</v>
      </c>
      <c r="BW40" s="67">
        <v>0</v>
      </c>
      <c r="BX40" s="67">
        <v>0</v>
      </c>
      <c r="BY40" s="67">
        <v>0</v>
      </c>
      <c r="BZ40" s="67">
        <v>3500</v>
      </c>
      <c r="CA40" s="67">
        <v>1362.6763000000001</v>
      </c>
      <c r="CB40" s="67">
        <v>0</v>
      </c>
      <c r="CC40" s="67">
        <v>0</v>
      </c>
      <c r="CD40" s="67">
        <v>9040</v>
      </c>
      <c r="CE40" s="67">
        <v>1651.182</v>
      </c>
      <c r="CF40" s="67">
        <v>9046.7356999999993</v>
      </c>
      <c r="CG40" s="67">
        <v>100</v>
      </c>
      <c r="CH40" s="67">
        <v>0</v>
      </c>
      <c r="CI40" s="67">
        <v>0</v>
      </c>
      <c r="CJ40" s="67">
        <v>0</v>
      </c>
      <c r="CK40" s="67">
        <v>0</v>
      </c>
      <c r="CL40" s="67">
        <v>1500</v>
      </c>
      <c r="CM40" s="67">
        <v>724.6</v>
      </c>
      <c r="CN40" s="67">
        <v>0</v>
      </c>
      <c r="CO40" s="67">
        <v>0</v>
      </c>
      <c r="CP40" s="67">
        <v>1500</v>
      </c>
      <c r="CQ40" s="67">
        <v>724.6</v>
      </c>
      <c r="CR40" s="67">
        <v>0</v>
      </c>
      <c r="CS40" s="67">
        <v>0</v>
      </c>
      <c r="CT40" s="67">
        <v>0</v>
      </c>
      <c r="CU40" s="67">
        <v>0</v>
      </c>
      <c r="CV40" s="67">
        <v>0</v>
      </c>
      <c r="CW40" s="67">
        <v>0</v>
      </c>
      <c r="CX40" s="67">
        <v>18610</v>
      </c>
      <c r="CY40" s="67">
        <v>2299.12</v>
      </c>
      <c r="CZ40" s="67">
        <v>0</v>
      </c>
      <c r="DA40" s="67">
        <v>0</v>
      </c>
      <c r="DB40" s="67">
        <v>18610</v>
      </c>
      <c r="DC40" s="67">
        <v>2299.12</v>
      </c>
      <c r="DD40" s="67">
        <v>0</v>
      </c>
      <c r="DE40" s="67">
        <v>0</v>
      </c>
      <c r="DF40" s="67">
        <v>2000</v>
      </c>
      <c r="DG40" s="67">
        <v>1000</v>
      </c>
      <c r="DH40" s="67">
        <v>0</v>
      </c>
      <c r="DI40" s="67">
        <v>0</v>
      </c>
      <c r="DJ40" s="67">
        <f t="shared" si="8"/>
        <v>4000</v>
      </c>
      <c r="DK40" s="67">
        <f t="shared" si="9"/>
        <v>0</v>
      </c>
      <c r="DL40" s="67">
        <v>4000</v>
      </c>
      <c r="DM40" s="67">
        <v>0</v>
      </c>
      <c r="DN40" s="67">
        <v>0</v>
      </c>
      <c r="DO40" s="67">
        <v>0</v>
      </c>
      <c r="DP40" s="67">
        <v>0</v>
      </c>
      <c r="DQ40" s="67">
        <v>0</v>
      </c>
    </row>
    <row r="41" spans="2:121" s="65" customFormat="1" ht="17.25" customHeight="1" x14ac:dyDescent="0.2">
      <c r="B41" s="47">
        <v>32</v>
      </c>
      <c r="C41" s="66" t="s">
        <v>113</v>
      </c>
      <c r="D41" s="67">
        <f t="shared" si="2"/>
        <v>45127.330699999999</v>
      </c>
      <c r="E41" s="67">
        <f t="shared" si="3"/>
        <v>3532.732</v>
      </c>
      <c r="F41" s="67">
        <f t="shared" si="4"/>
        <v>26222</v>
      </c>
      <c r="G41" s="67">
        <f t="shared" si="5"/>
        <v>3532.732</v>
      </c>
      <c r="H41" s="67">
        <f t="shared" si="6"/>
        <v>18905.330699999999</v>
      </c>
      <c r="I41" s="67">
        <f t="shared" si="7"/>
        <v>0</v>
      </c>
      <c r="J41" s="67">
        <v>21821</v>
      </c>
      <c r="K41" s="67">
        <v>3214.5455999999999</v>
      </c>
      <c r="L41" s="67">
        <v>1400</v>
      </c>
      <c r="M41" s="67">
        <v>0</v>
      </c>
      <c r="N41" s="67">
        <v>21077</v>
      </c>
      <c r="O41" s="67">
        <v>3191.7456000000002</v>
      </c>
      <c r="P41" s="67">
        <v>1400</v>
      </c>
      <c r="Q41" s="67">
        <v>0</v>
      </c>
      <c r="R41" s="67">
        <v>607</v>
      </c>
      <c r="S41" s="67">
        <v>0</v>
      </c>
      <c r="T41" s="67">
        <v>0</v>
      </c>
      <c r="U41" s="67">
        <v>0</v>
      </c>
      <c r="V41" s="67">
        <v>20</v>
      </c>
      <c r="W41" s="67">
        <v>0</v>
      </c>
      <c r="X41" s="67">
        <v>0</v>
      </c>
      <c r="Y41" s="67">
        <v>0</v>
      </c>
      <c r="Z41" s="67">
        <v>10</v>
      </c>
      <c r="AA41" s="67">
        <v>0</v>
      </c>
      <c r="AB41" s="67">
        <v>0</v>
      </c>
      <c r="AC41" s="67">
        <v>0</v>
      </c>
      <c r="AD41" s="67">
        <v>0</v>
      </c>
      <c r="AE41" s="67">
        <v>0</v>
      </c>
      <c r="AF41" s="67">
        <v>9500</v>
      </c>
      <c r="AG41" s="67">
        <v>0</v>
      </c>
      <c r="AH41" s="67">
        <v>0</v>
      </c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67">
        <v>0</v>
      </c>
      <c r="AP41" s="67">
        <v>0</v>
      </c>
      <c r="AQ41" s="67">
        <v>0</v>
      </c>
      <c r="AR41" s="67">
        <v>10000</v>
      </c>
      <c r="AS41" s="67">
        <v>0</v>
      </c>
      <c r="AT41" s="67">
        <v>0</v>
      </c>
      <c r="AU41" s="67">
        <v>0</v>
      </c>
      <c r="AV41" s="67">
        <v>-500</v>
      </c>
      <c r="AW41" s="67">
        <v>0</v>
      </c>
      <c r="AX41" s="67">
        <v>1721</v>
      </c>
      <c r="AY41" s="67">
        <v>247</v>
      </c>
      <c r="AZ41" s="67">
        <v>0</v>
      </c>
      <c r="BA41" s="67">
        <v>0</v>
      </c>
      <c r="BB41" s="67">
        <v>1700</v>
      </c>
      <c r="BC41" s="67">
        <v>247</v>
      </c>
      <c r="BD41" s="67">
        <v>0</v>
      </c>
      <c r="BE41" s="67">
        <v>0</v>
      </c>
      <c r="BF41" s="67">
        <v>21</v>
      </c>
      <c r="BG41" s="67">
        <v>0</v>
      </c>
      <c r="BH41" s="67">
        <v>0</v>
      </c>
      <c r="BI41" s="67">
        <v>0</v>
      </c>
      <c r="BJ41" s="67">
        <v>750</v>
      </c>
      <c r="BK41" s="67">
        <v>71.186400000000006</v>
      </c>
      <c r="BL41" s="67">
        <v>8005.3307000000004</v>
      </c>
      <c r="BM41" s="67">
        <v>0</v>
      </c>
      <c r="BN41" s="67">
        <v>0</v>
      </c>
      <c r="BO41" s="67">
        <v>0</v>
      </c>
      <c r="BP41" s="67">
        <v>0</v>
      </c>
      <c r="BQ41" s="67">
        <v>0</v>
      </c>
      <c r="BR41" s="67">
        <v>0</v>
      </c>
      <c r="BS41" s="67">
        <v>0</v>
      </c>
      <c r="BT41" s="67">
        <v>0</v>
      </c>
      <c r="BU41" s="67">
        <v>0</v>
      </c>
      <c r="BV41" s="67">
        <v>0</v>
      </c>
      <c r="BW41" s="67">
        <v>0</v>
      </c>
      <c r="BX41" s="67">
        <v>0</v>
      </c>
      <c r="BY41" s="67">
        <v>0</v>
      </c>
      <c r="BZ41" s="67">
        <v>750</v>
      </c>
      <c r="CA41" s="67">
        <v>71.186400000000006</v>
      </c>
      <c r="CB41" s="67">
        <v>8005.3307000000004</v>
      </c>
      <c r="CC41" s="67">
        <v>0</v>
      </c>
      <c r="CD41" s="67">
        <v>0</v>
      </c>
      <c r="CE41" s="67">
        <v>0</v>
      </c>
      <c r="CF41" s="67">
        <v>0</v>
      </c>
      <c r="CG41" s="67">
        <v>0</v>
      </c>
      <c r="CH41" s="67">
        <v>0</v>
      </c>
      <c r="CI41" s="67">
        <v>0</v>
      </c>
      <c r="CJ41" s="67">
        <v>0</v>
      </c>
      <c r="CK41" s="67">
        <v>0</v>
      </c>
      <c r="CL41" s="67">
        <v>400</v>
      </c>
      <c r="CM41" s="67">
        <v>0</v>
      </c>
      <c r="CN41" s="67">
        <v>0</v>
      </c>
      <c r="CO41" s="67">
        <v>0</v>
      </c>
      <c r="CP41" s="67">
        <v>400</v>
      </c>
      <c r="CQ41" s="67">
        <v>0</v>
      </c>
      <c r="CR41" s="67">
        <v>0</v>
      </c>
      <c r="CS41" s="67">
        <v>0</v>
      </c>
      <c r="CT41" s="67">
        <v>0</v>
      </c>
      <c r="CU41" s="67">
        <v>0</v>
      </c>
      <c r="CV41" s="67">
        <v>0</v>
      </c>
      <c r="CW41" s="67">
        <v>0</v>
      </c>
      <c r="CX41" s="67">
        <v>0</v>
      </c>
      <c r="CY41" s="67">
        <v>0</v>
      </c>
      <c r="CZ41" s="67">
        <v>0</v>
      </c>
      <c r="DA41" s="67">
        <v>0</v>
      </c>
      <c r="DB41" s="67">
        <v>0</v>
      </c>
      <c r="DC41" s="67">
        <v>0</v>
      </c>
      <c r="DD41" s="67">
        <v>0</v>
      </c>
      <c r="DE41" s="67">
        <v>0</v>
      </c>
      <c r="DF41" s="67">
        <v>200</v>
      </c>
      <c r="DG41" s="67">
        <v>0</v>
      </c>
      <c r="DH41" s="67">
        <v>0</v>
      </c>
      <c r="DI41" s="67">
        <v>0</v>
      </c>
      <c r="DJ41" s="67">
        <f t="shared" si="8"/>
        <v>1300</v>
      </c>
      <c r="DK41" s="67">
        <f t="shared" si="9"/>
        <v>0</v>
      </c>
      <c r="DL41" s="67">
        <v>1300</v>
      </c>
      <c r="DM41" s="67">
        <v>0</v>
      </c>
      <c r="DN41" s="67">
        <v>0</v>
      </c>
      <c r="DO41" s="67">
        <v>0</v>
      </c>
      <c r="DP41" s="67">
        <v>0</v>
      </c>
      <c r="DQ41" s="67">
        <v>0</v>
      </c>
    </row>
    <row r="42" spans="2:121" s="65" customFormat="1" ht="17.25" customHeight="1" x14ac:dyDescent="0.2">
      <c r="B42" s="47">
        <v>33</v>
      </c>
      <c r="C42" s="66" t="s">
        <v>114</v>
      </c>
      <c r="D42" s="67">
        <f t="shared" si="2"/>
        <v>16164.116</v>
      </c>
      <c r="E42" s="67">
        <f t="shared" si="3"/>
        <v>2959.7235999999998</v>
      </c>
      <c r="F42" s="67">
        <f t="shared" si="4"/>
        <v>15938.5</v>
      </c>
      <c r="G42" s="67">
        <f t="shared" si="5"/>
        <v>2734.7235999999998</v>
      </c>
      <c r="H42" s="67">
        <f t="shared" si="6"/>
        <v>225.61600000000001</v>
      </c>
      <c r="I42" s="67">
        <f t="shared" si="7"/>
        <v>225</v>
      </c>
      <c r="J42" s="67">
        <v>14573.1</v>
      </c>
      <c r="K42" s="67">
        <v>2604.7235999999998</v>
      </c>
      <c r="L42" s="67">
        <v>225.61600000000001</v>
      </c>
      <c r="M42" s="67">
        <v>225</v>
      </c>
      <c r="N42" s="67">
        <v>14473.1</v>
      </c>
      <c r="O42" s="67">
        <v>2604.7235999999998</v>
      </c>
      <c r="P42" s="67">
        <v>225.61600000000001</v>
      </c>
      <c r="Q42" s="67">
        <v>225</v>
      </c>
      <c r="R42" s="67">
        <v>100</v>
      </c>
      <c r="S42" s="67">
        <v>0</v>
      </c>
      <c r="T42" s="67">
        <v>0</v>
      </c>
      <c r="U42" s="67">
        <v>0</v>
      </c>
      <c r="V42" s="67">
        <v>30</v>
      </c>
      <c r="W42" s="67">
        <v>0</v>
      </c>
      <c r="X42" s="67">
        <v>0</v>
      </c>
      <c r="Y42" s="67">
        <v>0</v>
      </c>
      <c r="Z42" s="67">
        <v>30</v>
      </c>
      <c r="AA42" s="67">
        <v>0</v>
      </c>
      <c r="AB42" s="67">
        <v>0</v>
      </c>
      <c r="AC42" s="67">
        <v>0</v>
      </c>
      <c r="AD42" s="67">
        <v>30</v>
      </c>
      <c r="AE42" s="67">
        <v>0</v>
      </c>
      <c r="AF42" s="67">
        <v>0</v>
      </c>
      <c r="AG42" s="67">
        <v>0</v>
      </c>
      <c r="AH42" s="67">
        <v>30</v>
      </c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67">
        <v>0</v>
      </c>
      <c r="AP42" s="67">
        <v>0</v>
      </c>
      <c r="AQ42" s="67">
        <v>0</v>
      </c>
      <c r="AR42" s="67">
        <v>0</v>
      </c>
      <c r="AS42" s="67">
        <v>0</v>
      </c>
      <c r="AT42" s="67">
        <v>0</v>
      </c>
      <c r="AU42" s="67">
        <v>0</v>
      </c>
      <c r="AV42" s="67">
        <v>0</v>
      </c>
      <c r="AW42" s="67">
        <v>0</v>
      </c>
      <c r="AX42" s="67">
        <v>780</v>
      </c>
      <c r="AY42" s="67">
        <v>130</v>
      </c>
      <c r="AZ42" s="67">
        <v>0</v>
      </c>
      <c r="BA42" s="67">
        <v>0</v>
      </c>
      <c r="BB42" s="67">
        <v>780</v>
      </c>
      <c r="BC42" s="67">
        <v>130</v>
      </c>
      <c r="BD42" s="67">
        <v>0</v>
      </c>
      <c r="BE42" s="67">
        <v>0</v>
      </c>
      <c r="BF42" s="67">
        <v>0</v>
      </c>
      <c r="BG42" s="67">
        <v>0</v>
      </c>
      <c r="BH42" s="67">
        <v>0</v>
      </c>
      <c r="BI42" s="67">
        <v>0</v>
      </c>
      <c r="BJ42" s="67">
        <v>0</v>
      </c>
      <c r="BK42" s="67">
        <v>0</v>
      </c>
      <c r="BL42" s="67">
        <v>0</v>
      </c>
      <c r="BM42" s="67">
        <v>0</v>
      </c>
      <c r="BN42" s="67">
        <v>0</v>
      </c>
      <c r="BO42" s="67">
        <v>0</v>
      </c>
      <c r="BP42" s="67">
        <v>0</v>
      </c>
      <c r="BQ42" s="67">
        <v>0</v>
      </c>
      <c r="BR42" s="67">
        <v>0</v>
      </c>
      <c r="BS42" s="67">
        <v>0</v>
      </c>
      <c r="BT42" s="67">
        <v>0</v>
      </c>
      <c r="BU42" s="67">
        <v>0</v>
      </c>
      <c r="BV42" s="67">
        <v>0</v>
      </c>
      <c r="BW42" s="67">
        <v>0</v>
      </c>
      <c r="BX42" s="67">
        <v>0</v>
      </c>
      <c r="BY42" s="67">
        <v>0</v>
      </c>
      <c r="BZ42" s="67">
        <v>0</v>
      </c>
      <c r="CA42" s="67">
        <v>0</v>
      </c>
      <c r="CB42" s="67">
        <v>0</v>
      </c>
      <c r="CC42" s="67">
        <v>0</v>
      </c>
      <c r="CD42" s="67">
        <v>0</v>
      </c>
      <c r="CE42" s="67">
        <v>0</v>
      </c>
      <c r="CF42" s="67">
        <v>0</v>
      </c>
      <c r="CG42" s="67">
        <v>0</v>
      </c>
      <c r="CH42" s="67">
        <v>0</v>
      </c>
      <c r="CI42" s="67">
        <v>0</v>
      </c>
      <c r="CJ42" s="67">
        <v>0</v>
      </c>
      <c r="CK42" s="67">
        <v>0</v>
      </c>
      <c r="CL42" s="67">
        <v>0</v>
      </c>
      <c r="CM42" s="67">
        <v>0</v>
      </c>
      <c r="CN42" s="67">
        <v>0</v>
      </c>
      <c r="CO42" s="67">
        <v>0</v>
      </c>
      <c r="CP42" s="67">
        <v>0</v>
      </c>
      <c r="CQ42" s="67">
        <v>0</v>
      </c>
      <c r="CR42" s="67">
        <v>0</v>
      </c>
      <c r="CS42" s="67">
        <v>0</v>
      </c>
      <c r="CT42" s="67">
        <v>0</v>
      </c>
      <c r="CU42" s="67">
        <v>0</v>
      </c>
      <c r="CV42" s="67">
        <v>0</v>
      </c>
      <c r="CW42" s="67">
        <v>0</v>
      </c>
      <c r="CX42" s="67">
        <v>0</v>
      </c>
      <c r="CY42" s="67">
        <v>0</v>
      </c>
      <c r="CZ42" s="67">
        <v>0</v>
      </c>
      <c r="DA42" s="67">
        <v>0</v>
      </c>
      <c r="DB42" s="67">
        <v>0</v>
      </c>
      <c r="DC42" s="67">
        <v>0</v>
      </c>
      <c r="DD42" s="67">
        <v>0</v>
      </c>
      <c r="DE42" s="67">
        <v>0</v>
      </c>
      <c r="DF42" s="67">
        <v>400</v>
      </c>
      <c r="DG42" s="67">
        <v>0</v>
      </c>
      <c r="DH42" s="67">
        <v>0</v>
      </c>
      <c r="DI42" s="67">
        <v>0</v>
      </c>
      <c r="DJ42" s="67">
        <f t="shared" si="8"/>
        <v>95.4</v>
      </c>
      <c r="DK42" s="67">
        <f t="shared" si="9"/>
        <v>0</v>
      </c>
      <c r="DL42" s="67">
        <v>95.4</v>
      </c>
      <c r="DM42" s="67">
        <v>0</v>
      </c>
      <c r="DN42" s="67">
        <v>0</v>
      </c>
      <c r="DO42" s="67">
        <v>0</v>
      </c>
      <c r="DP42" s="67">
        <v>0</v>
      </c>
      <c r="DQ42" s="67">
        <v>0</v>
      </c>
    </row>
    <row r="43" spans="2:121" s="65" customFormat="1" ht="17.25" customHeight="1" x14ac:dyDescent="0.2">
      <c r="B43" s="47">
        <v>34</v>
      </c>
      <c r="C43" s="66" t="s">
        <v>115</v>
      </c>
      <c r="D43" s="67">
        <f t="shared" si="2"/>
        <v>69055.6872</v>
      </c>
      <c r="E43" s="67">
        <f t="shared" si="3"/>
        <v>9398.5632999999998</v>
      </c>
      <c r="F43" s="67">
        <f t="shared" si="4"/>
        <v>61634.6</v>
      </c>
      <c r="G43" s="67">
        <f t="shared" si="5"/>
        <v>8760.3153000000002</v>
      </c>
      <c r="H43" s="67">
        <f t="shared" si="6"/>
        <v>7421.0871999999999</v>
      </c>
      <c r="I43" s="67">
        <f t="shared" si="7"/>
        <v>638.24800000000005</v>
      </c>
      <c r="J43" s="67">
        <v>27030.9</v>
      </c>
      <c r="K43" s="67">
        <v>5411.5680000000002</v>
      </c>
      <c r="L43" s="67">
        <v>2921.0871999999999</v>
      </c>
      <c r="M43" s="67">
        <v>272.24799999999999</v>
      </c>
      <c r="N43" s="67">
        <v>26337</v>
      </c>
      <c r="O43" s="67">
        <v>5294.1679999999997</v>
      </c>
      <c r="P43" s="67">
        <v>2921.0871999999999</v>
      </c>
      <c r="Q43" s="67">
        <v>272.24799999999999</v>
      </c>
      <c r="R43" s="67">
        <v>492.3</v>
      </c>
      <c r="S43" s="67">
        <v>83</v>
      </c>
      <c r="T43" s="67">
        <v>0</v>
      </c>
      <c r="U43" s="67">
        <v>0</v>
      </c>
      <c r="V43" s="67">
        <v>200</v>
      </c>
      <c r="W43" s="67">
        <v>0</v>
      </c>
      <c r="X43" s="67">
        <v>0</v>
      </c>
      <c r="Y43" s="67">
        <v>0</v>
      </c>
      <c r="Z43" s="67">
        <v>200</v>
      </c>
      <c r="AA43" s="67">
        <v>0</v>
      </c>
      <c r="AB43" s="67">
        <v>0</v>
      </c>
      <c r="AC43" s="67">
        <v>0</v>
      </c>
      <c r="AD43" s="67">
        <v>960</v>
      </c>
      <c r="AE43" s="67">
        <v>60</v>
      </c>
      <c r="AF43" s="67">
        <v>-2500</v>
      </c>
      <c r="AG43" s="67">
        <v>366</v>
      </c>
      <c r="AH43" s="67">
        <v>960</v>
      </c>
      <c r="AI43" s="67">
        <v>60</v>
      </c>
      <c r="AJ43" s="67">
        <v>400</v>
      </c>
      <c r="AK43" s="67">
        <v>0</v>
      </c>
      <c r="AL43" s="67">
        <v>0</v>
      </c>
      <c r="AM43" s="67">
        <v>0</v>
      </c>
      <c r="AN43" s="67">
        <v>0</v>
      </c>
      <c r="AO43" s="67">
        <v>0</v>
      </c>
      <c r="AP43" s="67">
        <v>0</v>
      </c>
      <c r="AQ43" s="67">
        <v>0</v>
      </c>
      <c r="AR43" s="67">
        <v>3100</v>
      </c>
      <c r="AS43" s="67">
        <v>366</v>
      </c>
      <c r="AT43" s="67">
        <v>0</v>
      </c>
      <c r="AU43" s="67">
        <v>0</v>
      </c>
      <c r="AV43" s="67">
        <v>-6000</v>
      </c>
      <c r="AW43" s="67">
        <v>0</v>
      </c>
      <c r="AX43" s="67">
        <v>3272</v>
      </c>
      <c r="AY43" s="67">
        <v>409.5</v>
      </c>
      <c r="AZ43" s="67">
        <v>0</v>
      </c>
      <c r="BA43" s="67">
        <v>0</v>
      </c>
      <c r="BB43" s="67">
        <v>3272</v>
      </c>
      <c r="BC43" s="67">
        <v>409.5</v>
      </c>
      <c r="BD43" s="67">
        <v>0</v>
      </c>
      <c r="BE43" s="67">
        <v>0</v>
      </c>
      <c r="BF43" s="67">
        <v>0</v>
      </c>
      <c r="BG43" s="67">
        <v>0</v>
      </c>
      <c r="BH43" s="67">
        <v>0</v>
      </c>
      <c r="BI43" s="67">
        <v>0</v>
      </c>
      <c r="BJ43" s="67">
        <v>2710</v>
      </c>
      <c r="BK43" s="67">
        <v>1208.2003</v>
      </c>
      <c r="BL43" s="67">
        <v>2000</v>
      </c>
      <c r="BM43" s="67">
        <v>0</v>
      </c>
      <c r="BN43" s="67">
        <v>0</v>
      </c>
      <c r="BO43" s="67">
        <v>0</v>
      </c>
      <c r="BP43" s="67">
        <v>0</v>
      </c>
      <c r="BQ43" s="67">
        <v>0</v>
      </c>
      <c r="BR43" s="67">
        <v>0</v>
      </c>
      <c r="BS43" s="67">
        <v>0</v>
      </c>
      <c r="BT43" s="67">
        <v>0</v>
      </c>
      <c r="BU43" s="67">
        <v>0</v>
      </c>
      <c r="BV43" s="67">
        <v>0</v>
      </c>
      <c r="BW43" s="67">
        <v>0</v>
      </c>
      <c r="BX43" s="67">
        <v>0</v>
      </c>
      <c r="BY43" s="67">
        <v>0</v>
      </c>
      <c r="BZ43" s="67">
        <v>2710</v>
      </c>
      <c r="CA43" s="67">
        <v>1208.2003</v>
      </c>
      <c r="CB43" s="67">
        <v>2000</v>
      </c>
      <c r="CC43" s="67">
        <v>0</v>
      </c>
      <c r="CD43" s="67">
        <v>0</v>
      </c>
      <c r="CE43" s="67">
        <v>0</v>
      </c>
      <c r="CF43" s="67">
        <v>0</v>
      </c>
      <c r="CG43" s="67">
        <v>0</v>
      </c>
      <c r="CH43" s="67">
        <v>100</v>
      </c>
      <c r="CI43" s="67">
        <v>0</v>
      </c>
      <c r="CJ43" s="67">
        <v>0</v>
      </c>
      <c r="CK43" s="67">
        <v>0</v>
      </c>
      <c r="CL43" s="67">
        <v>1300</v>
      </c>
      <c r="CM43" s="67">
        <v>57.1</v>
      </c>
      <c r="CN43" s="67">
        <v>1000</v>
      </c>
      <c r="CO43" s="67">
        <v>0</v>
      </c>
      <c r="CP43" s="67">
        <v>1300</v>
      </c>
      <c r="CQ43" s="67">
        <v>57.1</v>
      </c>
      <c r="CR43" s="67">
        <v>1000</v>
      </c>
      <c r="CS43" s="67">
        <v>0</v>
      </c>
      <c r="CT43" s="67">
        <v>0</v>
      </c>
      <c r="CU43" s="67">
        <v>0</v>
      </c>
      <c r="CV43" s="67">
        <v>0</v>
      </c>
      <c r="CW43" s="67">
        <v>0</v>
      </c>
      <c r="CX43" s="67">
        <v>21100</v>
      </c>
      <c r="CY43" s="67">
        <v>1133.9469999999999</v>
      </c>
      <c r="CZ43" s="67">
        <v>4000</v>
      </c>
      <c r="DA43" s="67">
        <v>0</v>
      </c>
      <c r="DB43" s="67">
        <v>20500</v>
      </c>
      <c r="DC43" s="67">
        <v>1053.9469999999999</v>
      </c>
      <c r="DD43" s="67">
        <v>4000</v>
      </c>
      <c r="DE43" s="67">
        <v>0</v>
      </c>
      <c r="DF43" s="67">
        <v>2400</v>
      </c>
      <c r="DG43" s="67">
        <v>480</v>
      </c>
      <c r="DH43" s="67">
        <v>0</v>
      </c>
      <c r="DI43" s="67">
        <v>0</v>
      </c>
      <c r="DJ43" s="67">
        <f t="shared" si="8"/>
        <v>2361.6999999999998</v>
      </c>
      <c r="DK43" s="67">
        <f t="shared" si="9"/>
        <v>0</v>
      </c>
      <c r="DL43" s="67">
        <v>2361.6999999999998</v>
      </c>
      <c r="DM43" s="67">
        <v>0</v>
      </c>
      <c r="DN43" s="67">
        <v>0</v>
      </c>
      <c r="DO43" s="67">
        <v>0</v>
      </c>
      <c r="DP43" s="67">
        <v>0</v>
      </c>
      <c r="DQ43" s="67">
        <v>0</v>
      </c>
    </row>
    <row r="44" spans="2:121" s="65" customFormat="1" ht="17.25" customHeight="1" x14ac:dyDescent="0.2">
      <c r="B44" s="47">
        <v>35</v>
      </c>
      <c r="C44" s="66" t="s">
        <v>116</v>
      </c>
      <c r="D44" s="67">
        <f t="shared" si="2"/>
        <v>42548.537899999996</v>
      </c>
      <c r="E44" s="67">
        <f t="shared" si="3"/>
        <v>7602.6203999999998</v>
      </c>
      <c r="F44" s="67">
        <f t="shared" si="4"/>
        <v>31999.5</v>
      </c>
      <c r="G44" s="67">
        <f t="shared" si="5"/>
        <v>5645.0483999999997</v>
      </c>
      <c r="H44" s="67">
        <f t="shared" si="6"/>
        <v>10549.037899999999</v>
      </c>
      <c r="I44" s="67">
        <f t="shared" si="7"/>
        <v>1957.5719999999999</v>
      </c>
      <c r="J44" s="67">
        <v>23368.5</v>
      </c>
      <c r="K44" s="67">
        <v>4372.1680999999999</v>
      </c>
      <c r="L44" s="67">
        <v>3300</v>
      </c>
      <c r="M44" s="67">
        <v>0</v>
      </c>
      <c r="N44" s="67">
        <v>21637.5</v>
      </c>
      <c r="O44" s="67">
        <v>4296.9681</v>
      </c>
      <c r="P44" s="67">
        <v>800</v>
      </c>
      <c r="Q44" s="67">
        <v>0</v>
      </c>
      <c r="R44" s="67">
        <v>1620</v>
      </c>
      <c r="S44" s="67">
        <v>56</v>
      </c>
      <c r="T44" s="67">
        <v>2500</v>
      </c>
      <c r="U44" s="67">
        <v>0</v>
      </c>
      <c r="V44" s="67">
        <v>100</v>
      </c>
      <c r="W44" s="67">
        <v>0</v>
      </c>
      <c r="X44" s="67">
        <v>0</v>
      </c>
      <c r="Y44" s="67">
        <v>0</v>
      </c>
      <c r="Z44" s="67">
        <v>50</v>
      </c>
      <c r="AA44" s="67">
        <v>0</v>
      </c>
      <c r="AB44" s="67">
        <v>0</v>
      </c>
      <c r="AC44" s="67">
        <v>0</v>
      </c>
      <c r="AD44" s="67">
        <v>700</v>
      </c>
      <c r="AE44" s="67">
        <v>0</v>
      </c>
      <c r="AF44" s="67">
        <v>-1960</v>
      </c>
      <c r="AG44" s="67">
        <v>1957.5719999999999</v>
      </c>
      <c r="AH44" s="67">
        <v>500</v>
      </c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67">
        <v>0</v>
      </c>
      <c r="AP44" s="67">
        <v>200</v>
      </c>
      <c r="AQ44" s="67">
        <v>0</v>
      </c>
      <c r="AR44" s="67">
        <v>18040</v>
      </c>
      <c r="AS44" s="67">
        <v>5043.34</v>
      </c>
      <c r="AT44" s="67">
        <v>0</v>
      </c>
      <c r="AU44" s="67">
        <v>0</v>
      </c>
      <c r="AV44" s="67">
        <v>-20000</v>
      </c>
      <c r="AW44" s="67">
        <v>-3085.768</v>
      </c>
      <c r="AX44" s="67">
        <v>2050</v>
      </c>
      <c r="AY44" s="67">
        <v>330</v>
      </c>
      <c r="AZ44" s="67">
        <v>0</v>
      </c>
      <c r="BA44" s="67">
        <v>0</v>
      </c>
      <c r="BB44" s="67">
        <v>2050</v>
      </c>
      <c r="BC44" s="67">
        <v>330</v>
      </c>
      <c r="BD44" s="67">
        <v>0</v>
      </c>
      <c r="BE44" s="67">
        <v>0</v>
      </c>
      <c r="BF44" s="67">
        <v>0</v>
      </c>
      <c r="BG44" s="67">
        <v>0</v>
      </c>
      <c r="BH44" s="67">
        <v>0</v>
      </c>
      <c r="BI44" s="67">
        <v>0</v>
      </c>
      <c r="BJ44" s="67">
        <v>1600</v>
      </c>
      <c r="BK44" s="67">
        <v>506.62549999999999</v>
      </c>
      <c r="BL44" s="67">
        <v>2200</v>
      </c>
      <c r="BM44" s="67">
        <v>0</v>
      </c>
      <c r="BN44" s="67">
        <v>0</v>
      </c>
      <c r="BO44" s="67">
        <v>0</v>
      </c>
      <c r="BP44" s="67">
        <v>0</v>
      </c>
      <c r="BQ44" s="67">
        <v>0</v>
      </c>
      <c r="BR44" s="67">
        <v>0</v>
      </c>
      <c r="BS44" s="67">
        <v>0</v>
      </c>
      <c r="BT44" s="67">
        <v>0</v>
      </c>
      <c r="BU44" s="67">
        <v>0</v>
      </c>
      <c r="BV44" s="67">
        <v>0</v>
      </c>
      <c r="BW44" s="67">
        <v>0</v>
      </c>
      <c r="BX44" s="67">
        <v>0</v>
      </c>
      <c r="BY44" s="67">
        <v>0</v>
      </c>
      <c r="BZ44" s="67">
        <v>1600</v>
      </c>
      <c r="CA44" s="67">
        <v>506.62549999999999</v>
      </c>
      <c r="CB44" s="67">
        <v>2200</v>
      </c>
      <c r="CC44" s="67">
        <v>0</v>
      </c>
      <c r="CD44" s="67">
        <v>0</v>
      </c>
      <c r="CE44" s="67">
        <v>0</v>
      </c>
      <c r="CF44" s="67">
        <v>0</v>
      </c>
      <c r="CG44" s="67">
        <v>0</v>
      </c>
      <c r="CH44" s="67">
        <v>0</v>
      </c>
      <c r="CI44" s="67">
        <v>0</v>
      </c>
      <c r="CJ44" s="67">
        <v>0</v>
      </c>
      <c r="CK44" s="67">
        <v>0</v>
      </c>
      <c r="CL44" s="67">
        <v>1805</v>
      </c>
      <c r="CM44" s="67">
        <v>346.25479999999999</v>
      </c>
      <c r="CN44" s="67">
        <v>1000</v>
      </c>
      <c r="CO44" s="67">
        <v>0</v>
      </c>
      <c r="CP44" s="67">
        <v>1805</v>
      </c>
      <c r="CQ44" s="67">
        <v>346.25479999999999</v>
      </c>
      <c r="CR44" s="67">
        <v>1000</v>
      </c>
      <c r="CS44" s="67">
        <v>0</v>
      </c>
      <c r="CT44" s="67">
        <v>0</v>
      </c>
      <c r="CU44" s="67">
        <v>0</v>
      </c>
      <c r="CV44" s="67">
        <v>0</v>
      </c>
      <c r="CW44" s="67">
        <v>0</v>
      </c>
      <c r="CX44" s="67">
        <v>100</v>
      </c>
      <c r="CY44" s="67">
        <v>0</v>
      </c>
      <c r="CZ44" s="67">
        <v>3200</v>
      </c>
      <c r="DA44" s="67">
        <v>0</v>
      </c>
      <c r="DB44" s="67">
        <v>0</v>
      </c>
      <c r="DC44" s="67">
        <v>0</v>
      </c>
      <c r="DD44" s="67">
        <v>0</v>
      </c>
      <c r="DE44" s="67">
        <v>0</v>
      </c>
      <c r="DF44" s="67">
        <v>1050</v>
      </c>
      <c r="DG44" s="67">
        <v>90</v>
      </c>
      <c r="DH44" s="67">
        <v>0</v>
      </c>
      <c r="DI44" s="67">
        <v>0</v>
      </c>
      <c r="DJ44" s="67">
        <f t="shared" si="8"/>
        <v>3985.0378999999998</v>
      </c>
      <c r="DK44" s="67">
        <f t="shared" si="9"/>
        <v>0</v>
      </c>
      <c r="DL44" s="67">
        <v>1176</v>
      </c>
      <c r="DM44" s="67">
        <v>0</v>
      </c>
      <c r="DN44" s="67">
        <v>2809.0378999999998</v>
      </c>
      <c r="DO44" s="67">
        <v>0</v>
      </c>
      <c r="DP44" s="67">
        <v>0</v>
      </c>
      <c r="DQ44" s="67">
        <v>0</v>
      </c>
    </row>
    <row r="45" spans="2:121" s="65" customFormat="1" ht="17.25" customHeight="1" x14ac:dyDescent="0.2">
      <c r="B45" s="47">
        <v>36</v>
      </c>
      <c r="C45" s="66" t="s">
        <v>117</v>
      </c>
      <c r="D45" s="67">
        <f t="shared" si="2"/>
        <v>202576.8248</v>
      </c>
      <c r="E45" s="67">
        <f t="shared" si="3"/>
        <v>40973.842900000003</v>
      </c>
      <c r="F45" s="67">
        <f t="shared" si="4"/>
        <v>199464.0447</v>
      </c>
      <c r="G45" s="67">
        <f t="shared" si="5"/>
        <v>39137.321100000001</v>
      </c>
      <c r="H45" s="67">
        <f t="shared" si="6"/>
        <v>3112.7800999999999</v>
      </c>
      <c r="I45" s="67">
        <f t="shared" si="7"/>
        <v>1836.5218</v>
      </c>
      <c r="J45" s="67">
        <v>44653.044699999999</v>
      </c>
      <c r="K45" s="67">
        <v>9766.8271000000004</v>
      </c>
      <c r="L45" s="67">
        <v>1000</v>
      </c>
      <c r="M45" s="67">
        <v>0</v>
      </c>
      <c r="N45" s="67">
        <v>43653.044699999999</v>
      </c>
      <c r="O45" s="67">
        <v>9541.8271000000004</v>
      </c>
      <c r="P45" s="67">
        <v>1000</v>
      </c>
      <c r="Q45" s="67">
        <v>0</v>
      </c>
      <c r="R45" s="67">
        <v>1000</v>
      </c>
      <c r="S45" s="67">
        <v>225</v>
      </c>
      <c r="T45" s="67">
        <v>0</v>
      </c>
      <c r="U45" s="67">
        <v>0</v>
      </c>
      <c r="V45" s="67">
        <v>0</v>
      </c>
      <c r="W45" s="67">
        <v>0</v>
      </c>
      <c r="X45" s="67">
        <v>0</v>
      </c>
      <c r="Y45" s="67">
        <v>0</v>
      </c>
      <c r="Z45" s="67">
        <v>0</v>
      </c>
      <c r="AA45" s="67">
        <v>0</v>
      </c>
      <c r="AB45" s="67">
        <v>0</v>
      </c>
      <c r="AC45" s="67">
        <v>0</v>
      </c>
      <c r="AD45" s="67">
        <v>400</v>
      </c>
      <c r="AE45" s="67">
        <v>0</v>
      </c>
      <c r="AF45" s="67">
        <v>-5000</v>
      </c>
      <c r="AG45" s="67">
        <v>-1296.9469999999999</v>
      </c>
      <c r="AH45" s="67">
        <v>0</v>
      </c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67">
        <v>0</v>
      </c>
      <c r="AP45" s="67">
        <v>400</v>
      </c>
      <c r="AQ45" s="67">
        <v>0</v>
      </c>
      <c r="AR45" s="67">
        <v>0</v>
      </c>
      <c r="AS45" s="67">
        <v>0</v>
      </c>
      <c r="AT45" s="67">
        <v>0</v>
      </c>
      <c r="AU45" s="67">
        <v>0</v>
      </c>
      <c r="AV45" s="67">
        <v>-5000</v>
      </c>
      <c r="AW45" s="67">
        <v>-1296.9469999999999</v>
      </c>
      <c r="AX45" s="67">
        <v>15000</v>
      </c>
      <c r="AY45" s="67">
        <v>3267.17</v>
      </c>
      <c r="AZ45" s="67">
        <v>1212.7800999999999</v>
      </c>
      <c r="BA45" s="67">
        <v>0</v>
      </c>
      <c r="BB45" s="67">
        <v>15000</v>
      </c>
      <c r="BC45" s="67">
        <v>3267.17</v>
      </c>
      <c r="BD45" s="67">
        <v>1212.7800999999999</v>
      </c>
      <c r="BE45" s="67">
        <v>0</v>
      </c>
      <c r="BF45" s="67">
        <v>0</v>
      </c>
      <c r="BG45" s="67">
        <v>0</v>
      </c>
      <c r="BH45" s="67">
        <v>0</v>
      </c>
      <c r="BI45" s="67">
        <v>0</v>
      </c>
      <c r="BJ45" s="67">
        <v>3000</v>
      </c>
      <c r="BK45" s="67">
        <v>1810.0650000000001</v>
      </c>
      <c r="BL45" s="67">
        <v>500</v>
      </c>
      <c r="BM45" s="67">
        <v>476.3</v>
      </c>
      <c r="BN45" s="67">
        <v>0</v>
      </c>
      <c r="BO45" s="67">
        <v>0</v>
      </c>
      <c r="BP45" s="67">
        <v>0</v>
      </c>
      <c r="BQ45" s="67">
        <v>0</v>
      </c>
      <c r="BR45" s="67">
        <v>0</v>
      </c>
      <c r="BS45" s="67">
        <v>0</v>
      </c>
      <c r="BT45" s="67">
        <v>0</v>
      </c>
      <c r="BU45" s="67">
        <v>0</v>
      </c>
      <c r="BV45" s="67">
        <v>0</v>
      </c>
      <c r="BW45" s="67">
        <v>0</v>
      </c>
      <c r="BX45" s="67">
        <v>0</v>
      </c>
      <c r="BY45" s="67">
        <v>0</v>
      </c>
      <c r="BZ45" s="67">
        <v>3000</v>
      </c>
      <c r="CA45" s="67">
        <v>1810.0650000000001</v>
      </c>
      <c r="CB45" s="67">
        <v>500</v>
      </c>
      <c r="CC45" s="67">
        <v>476.3</v>
      </c>
      <c r="CD45" s="67">
        <v>0</v>
      </c>
      <c r="CE45" s="67">
        <v>0</v>
      </c>
      <c r="CF45" s="67">
        <v>0</v>
      </c>
      <c r="CG45" s="67">
        <v>0</v>
      </c>
      <c r="CH45" s="67">
        <v>1200</v>
      </c>
      <c r="CI45" s="67">
        <v>140</v>
      </c>
      <c r="CJ45" s="67">
        <v>0</v>
      </c>
      <c r="CK45" s="67">
        <v>0</v>
      </c>
      <c r="CL45" s="67">
        <v>17310</v>
      </c>
      <c r="CM45" s="67">
        <v>3398</v>
      </c>
      <c r="CN45" s="67">
        <v>0</v>
      </c>
      <c r="CO45" s="67">
        <v>0</v>
      </c>
      <c r="CP45" s="67">
        <v>17310</v>
      </c>
      <c r="CQ45" s="67">
        <v>3398</v>
      </c>
      <c r="CR45" s="67">
        <v>0</v>
      </c>
      <c r="CS45" s="67">
        <v>0</v>
      </c>
      <c r="CT45" s="67">
        <v>17310</v>
      </c>
      <c r="CU45" s="67">
        <v>3398</v>
      </c>
      <c r="CV45" s="67">
        <v>0</v>
      </c>
      <c r="CW45" s="67">
        <v>0</v>
      </c>
      <c r="CX45" s="67">
        <v>108901</v>
      </c>
      <c r="CY45" s="67">
        <v>19925.258999999998</v>
      </c>
      <c r="CZ45" s="67">
        <v>5400</v>
      </c>
      <c r="DA45" s="67">
        <v>2657.1687999999999</v>
      </c>
      <c r="DB45" s="67">
        <v>87708</v>
      </c>
      <c r="DC45" s="67">
        <v>16312.259</v>
      </c>
      <c r="DD45" s="67">
        <v>5400</v>
      </c>
      <c r="DE45" s="67">
        <v>2657.1687999999999</v>
      </c>
      <c r="DF45" s="67">
        <v>4000</v>
      </c>
      <c r="DG45" s="67">
        <v>830</v>
      </c>
      <c r="DH45" s="67">
        <v>0</v>
      </c>
      <c r="DI45" s="67">
        <v>0</v>
      </c>
      <c r="DJ45" s="67">
        <f t="shared" si="8"/>
        <v>5000</v>
      </c>
      <c r="DK45" s="67">
        <f t="shared" si="9"/>
        <v>0</v>
      </c>
      <c r="DL45" s="67">
        <v>5000</v>
      </c>
      <c r="DM45" s="67">
        <v>0</v>
      </c>
      <c r="DN45" s="67">
        <v>0</v>
      </c>
      <c r="DO45" s="67">
        <v>0</v>
      </c>
      <c r="DP45" s="67">
        <v>0</v>
      </c>
      <c r="DQ45" s="67">
        <v>0</v>
      </c>
    </row>
    <row r="46" spans="2:121" s="65" customFormat="1" ht="17.25" customHeight="1" x14ac:dyDescent="0.2">
      <c r="B46" s="47">
        <v>37</v>
      </c>
      <c r="C46" s="66" t="s">
        <v>118</v>
      </c>
      <c r="D46" s="67">
        <f t="shared" si="2"/>
        <v>85759.300100000008</v>
      </c>
      <c r="E46" s="67">
        <f t="shared" si="3"/>
        <v>15856.493</v>
      </c>
      <c r="F46" s="67">
        <f t="shared" si="4"/>
        <v>54044.800000000003</v>
      </c>
      <c r="G46" s="67">
        <f t="shared" si="5"/>
        <v>11777.929</v>
      </c>
      <c r="H46" s="67">
        <f t="shared" si="6"/>
        <v>31714.500100000001</v>
      </c>
      <c r="I46" s="67">
        <f t="shared" si="7"/>
        <v>4078.5640000000003</v>
      </c>
      <c r="J46" s="67">
        <v>21793.8</v>
      </c>
      <c r="K46" s="67">
        <v>5441.5249999999996</v>
      </c>
      <c r="L46" s="67">
        <v>800</v>
      </c>
      <c r="M46" s="67">
        <v>0</v>
      </c>
      <c r="N46" s="67">
        <v>20842.099999999999</v>
      </c>
      <c r="O46" s="67">
        <v>5149.7250000000004</v>
      </c>
      <c r="P46" s="67">
        <v>0</v>
      </c>
      <c r="Q46" s="67">
        <v>0</v>
      </c>
      <c r="R46" s="67">
        <v>656.7</v>
      </c>
      <c r="S46" s="67">
        <v>124</v>
      </c>
      <c r="T46" s="67">
        <v>800</v>
      </c>
      <c r="U46" s="67">
        <v>0</v>
      </c>
      <c r="V46" s="67">
        <v>100</v>
      </c>
      <c r="W46" s="67">
        <v>0</v>
      </c>
      <c r="X46" s="67">
        <v>0</v>
      </c>
      <c r="Y46" s="67">
        <v>0</v>
      </c>
      <c r="Z46" s="67">
        <v>50</v>
      </c>
      <c r="AA46" s="67">
        <v>0</v>
      </c>
      <c r="AB46" s="67">
        <v>0</v>
      </c>
      <c r="AC46" s="67">
        <v>0</v>
      </c>
      <c r="AD46" s="67">
        <v>496</v>
      </c>
      <c r="AE46" s="67">
        <v>60</v>
      </c>
      <c r="AF46" s="67">
        <v>24173.500100000001</v>
      </c>
      <c r="AG46" s="67">
        <v>-1879.4359999999999</v>
      </c>
      <c r="AH46" s="67">
        <v>396</v>
      </c>
      <c r="AI46" s="67">
        <v>60</v>
      </c>
      <c r="AJ46" s="67">
        <v>0</v>
      </c>
      <c r="AK46" s="67">
        <v>0</v>
      </c>
      <c r="AL46" s="67">
        <v>0</v>
      </c>
      <c r="AM46" s="67">
        <v>0</v>
      </c>
      <c r="AN46" s="67">
        <v>12300</v>
      </c>
      <c r="AO46" s="67">
        <v>0</v>
      </c>
      <c r="AP46" s="67">
        <v>100</v>
      </c>
      <c r="AQ46" s="67">
        <v>0</v>
      </c>
      <c r="AR46" s="67">
        <v>68600.000100000005</v>
      </c>
      <c r="AS46" s="67">
        <v>0</v>
      </c>
      <c r="AT46" s="67">
        <v>0</v>
      </c>
      <c r="AU46" s="67">
        <v>0</v>
      </c>
      <c r="AV46" s="67">
        <v>-56726.5</v>
      </c>
      <c r="AW46" s="67">
        <v>-1879.4359999999999</v>
      </c>
      <c r="AX46" s="67">
        <v>2910</v>
      </c>
      <c r="AY46" s="67">
        <v>426.8</v>
      </c>
      <c r="AZ46" s="67">
        <v>0</v>
      </c>
      <c r="BA46" s="67">
        <v>0</v>
      </c>
      <c r="BB46" s="67">
        <v>2810</v>
      </c>
      <c r="BC46" s="67">
        <v>426.8</v>
      </c>
      <c r="BD46" s="67">
        <v>0</v>
      </c>
      <c r="BE46" s="67">
        <v>0</v>
      </c>
      <c r="BF46" s="67">
        <v>0</v>
      </c>
      <c r="BG46" s="67">
        <v>0</v>
      </c>
      <c r="BH46" s="67">
        <v>0</v>
      </c>
      <c r="BI46" s="67">
        <v>0</v>
      </c>
      <c r="BJ46" s="67">
        <v>1781</v>
      </c>
      <c r="BK46" s="67">
        <v>363.60399999999998</v>
      </c>
      <c r="BL46" s="67">
        <v>5000</v>
      </c>
      <c r="BM46" s="67">
        <v>5000</v>
      </c>
      <c r="BN46" s="67">
        <v>0</v>
      </c>
      <c r="BO46" s="67">
        <v>0</v>
      </c>
      <c r="BP46" s="67">
        <v>0</v>
      </c>
      <c r="BQ46" s="67">
        <v>0</v>
      </c>
      <c r="BR46" s="67">
        <v>0</v>
      </c>
      <c r="BS46" s="67">
        <v>0</v>
      </c>
      <c r="BT46" s="67">
        <v>0</v>
      </c>
      <c r="BU46" s="67">
        <v>0</v>
      </c>
      <c r="BV46" s="67">
        <v>0</v>
      </c>
      <c r="BW46" s="67">
        <v>0</v>
      </c>
      <c r="BX46" s="67">
        <v>0</v>
      </c>
      <c r="BY46" s="67">
        <v>0</v>
      </c>
      <c r="BZ46" s="67">
        <v>1781</v>
      </c>
      <c r="CA46" s="67">
        <v>363.60399999999998</v>
      </c>
      <c r="CB46" s="67">
        <v>5000</v>
      </c>
      <c r="CC46" s="67">
        <v>5000</v>
      </c>
      <c r="CD46" s="67">
        <v>0</v>
      </c>
      <c r="CE46" s="67">
        <v>0</v>
      </c>
      <c r="CF46" s="67">
        <v>0</v>
      </c>
      <c r="CG46" s="67">
        <v>0</v>
      </c>
      <c r="CH46" s="67">
        <v>0</v>
      </c>
      <c r="CI46" s="67">
        <v>0</v>
      </c>
      <c r="CJ46" s="67">
        <v>0</v>
      </c>
      <c r="CK46" s="67">
        <v>0</v>
      </c>
      <c r="CL46" s="67">
        <v>7270</v>
      </c>
      <c r="CM46" s="67">
        <v>1821</v>
      </c>
      <c r="CN46" s="67">
        <v>0</v>
      </c>
      <c r="CO46" s="67">
        <v>0</v>
      </c>
      <c r="CP46" s="67">
        <v>7270</v>
      </c>
      <c r="CQ46" s="67">
        <v>1821</v>
      </c>
      <c r="CR46" s="67">
        <v>0</v>
      </c>
      <c r="CS46" s="67">
        <v>0</v>
      </c>
      <c r="CT46" s="67">
        <v>7220</v>
      </c>
      <c r="CU46" s="67">
        <v>1821</v>
      </c>
      <c r="CV46" s="67">
        <v>0</v>
      </c>
      <c r="CW46" s="67">
        <v>0</v>
      </c>
      <c r="CX46" s="67">
        <v>17410</v>
      </c>
      <c r="CY46" s="67">
        <v>3625</v>
      </c>
      <c r="CZ46" s="67">
        <v>1741</v>
      </c>
      <c r="DA46" s="67">
        <v>958</v>
      </c>
      <c r="DB46" s="67">
        <v>17410</v>
      </c>
      <c r="DC46" s="67">
        <v>3625</v>
      </c>
      <c r="DD46" s="67">
        <v>1741</v>
      </c>
      <c r="DE46" s="67">
        <v>958</v>
      </c>
      <c r="DF46" s="67">
        <v>300</v>
      </c>
      <c r="DG46" s="67">
        <v>40</v>
      </c>
      <c r="DH46" s="67">
        <v>0</v>
      </c>
      <c r="DI46" s="67">
        <v>0</v>
      </c>
      <c r="DJ46" s="67">
        <f t="shared" si="8"/>
        <v>1934</v>
      </c>
      <c r="DK46" s="67">
        <f t="shared" si="9"/>
        <v>0</v>
      </c>
      <c r="DL46" s="67">
        <v>1934</v>
      </c>
      <c r="DM46" s="67">
        <v>0</v>
      </c>
      <c r="DN46" s="67">
        <v>0</v>
      </c>
      <c r="DO46" s="67">
        <v>0</v>
      </c>
      <c r="DP46" s="67">
        <v>0</v>
      </c>
      <c r="DQ46" s="67">
        <v>0</v>
      </c>
    </row>
    <row r="47" spans="2:121" s="65" customFormat="1" ht="17.25" customHeight="1" x14ac:dyDescent="0.2">
      <c r="B47" s="47">
        <v>38</v>
      </c>
      <c r="C47" s="66" t="s">
        <v>119</v>
      </c>
      <c r="D47" s="67">
        <f t="shared" si="2"/>
        <v>314339.07930000004</v>
      </c>
      <c r="E47" s="67">
        <f t="shared" si="3"/>
        <v>59840.261400000003</v>
      </c>
      <c r="F47" s="67">
        <f t="shared" si="4"/>
        <v>306985.73450000002</v>
      </c>
      <c r="G47" s="67">
        <f t="shared" si="5"/>
        <v>64501.921399999999</v>
      </c>
      <c r="H47" s="67">
        <f t="shared" si="6"/>
        <v>7353.3448000000008</v>
      </c>
      <c r="I47" s="67">
        <f t="shared" si="7"/>
        <v>-4661.66</v>
      </c>
      <c r="J47" s="67">
        <v>76950</v>
      </c>
      <c r="K47" s="67">
        <v>17048.2984</v>
      </c>
      <c r="L47" s="67">
        <v>5000</v>
      </c>
      <c r="M47" s="67">
        <v>405</v>
      </c>
      <c r="N47" s="67">
        <v>61750</v>
      </c>
      <c r="O47" s="67">
        <v>12085.0069</v>
      </c>
      <c r="P47" s="67">
        <v>2000</v>
      </c>
      <c r="Q47" s="67">
        <v>405</v>
      </c>
      <c r="R47" s="67">
        <v>15200</v>
      </c>
      <c r="S47" s="67">
        <v>4963.2915000000003</v>
      </c>
      <c r="T47" s="67">
        <v>3000</v>
      </c>
      <c r="U47" s="67">
        <v>0</v>
      </c>
      <c r="V47" s="67">
        <v>800</v>
      </c>
      <c r="W47" s="67">
        <v>140</v>
      </c>
      <c r="X47" s="67">
        <v>0</v>
      </c>
      <c r="Y47" s="67">
        <v>0</v>
      </c>
      <c r="Z47" s="67">
        <v>200</v>
      </c>
      <c r="AA47" s="67">
        <v>0</v>
      </c>
      <c r="AB47" s="67">
        <v>0</v>
      </c>
      <c r="AC47" s="67">
        <v>0</v>
      </c>
      <c r="AD47" s="67">
        <v>0</v>
      </c>
      <c r="AE47" s="67">
        <v>0</v>
      </c>
      <c r="AF47" s="67">
        <v>-12646.655199999999</v>
      </c>
      <c r="AG47" s="67">
        <v>-5066.66</v>
      </c>
      <c r="AH47" s="67">
        <v>0</v>
      </c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67">
        <v>0</v>
      </c>
      <c r="AP47" s="67">
        <v>0</v>
      </c>
      <c r="AQ47" s="67">
        <v>0</v>
      </c>
      <c r="AR47" s="67">
        <v>47353.344799999999</v>
      </c>
      <c r="AS47" s="67">
        <v>490</v>
      </c>
      <c r="AT47" s="67">
        <v>0</v>
      </c>
      <c r="AU47" s="67">
        <v>0</v>
      </c>
      <c r="AV47" s="67">
        <v>-60000</v>
      </c>
      <c r="AW47" s="67">
        <v>-5556.66</v>
      </c>
      <c r="AX47" s="67">
        <v>19000</v>
      </c>
      <c r="AY47" s="67">
        <v>4103.5659999999998</v>
      </c>
      <c r="AZ47" s="67">
        <v>0</v>
      </c>
      <c r="BA47" s="67">
        <v>0</v>
      </c>
      <c r="BB47" s="67">
        <v>19000</v>
      </c>
      <c r="BC47" s="67">
        <v>4103.5659999999998</v>
      </c>
      <c r="BD47" s="67">
        <v>0</v>
      </c>
      <c r="BE47" s="67">
        <v>0</v>
      </c>
      <c r="BF47" s="67">
        <v>0</v>
      </c>
      <c r="BG47" s="67">
        <v>0</v>
      </c>
      <c r="BH47" s="67">
        <v>0</v>
      </c>
      <c r="BI47" s="67">
        <v>0</v>
      </c>
      <c r="BJ47" s="67">
        <v>51006</v>
      </c>
      <c r="BK47" s="67">
        <v>11005.406999999999</v>
      </c>
      <c r="BL47" s="67">
        <v>15000</v>
      </c>
      <c r="BM47" s="67">
        <v>0</v>
      </c>
      <c r="BN47" s="67">
        <v>0</v>
      </c>
      <c r="BO47" s="67">
        <v>0</v>
      </c>
      <c r="BP47" s="67">
        <v>15000</v>
      </c>
      <c r="BQ47" s="67">
        <v>0</v>
      </c>
      <c r="BR47" s="67">
        <v>0</v>
      </c>
      <c r="BS47" s="67">
        <v>0</v>
      </c>
      <c r="BT47" s="67">
        <v>0</v>
      </c>
      <c r="BU47" s="67">
        <v>0</v>
      </c>
      <c r="BV47" s="67">
        <v>0</v>
      </c>
      <c r="BW47" s="67">
        <v>0</v>
      </c>
      <c r="BX47" s="67">
        <v>0</v>
      </c>
      <c r="BY47" s="67">
        <v>0</v>
      </c>
      <c r="BZ47" s="67">
        <v>0</v>
      </c>
      <c r="CA47" s="67">
        <v>0</v>
      </c>
      <c r="CB47" s="67">
        <v>0</v>
      </c>
      <c r="CC47" s="67">
        <v>0</v>
      </c>
      <c r="CD47" s="67">
        <v>51006</v>
      </c>
      <c r="CE47" s="67">
        <v>11005.406999999999</v>
      </c>
      <c r="CF47" s="67">
        <v>0</v>
      </c>
      <c r="CG47" s="67">
        <v>0</v>
      </c>
      <c r="CH47" s="67">
        <v>0</v>
      </c>
      <c r="CI47" s="67">
        <v>0</v>
      </c>
      <c r="CJ47" s="67">
        <v>0</v>
      </c>
      <c r="CK47" s="67">
        <v>0</v>
      </c>
      <c r="CL47" s="67">
        <v>17150</v>
      </c>
      <c r="CM47" s="67">
        <v>3185.55</v>
      </c>
      <c r="CN47" s="67">
        <v>0</v>
      </c>
      <c r="CO47" s="67">
        <v>0</v>
      </c>
      <c r="CP47" s="67">
        <v>15750</v>
      </c>
      <c r="CQ47" s="67">
        <v>3185.55</v>
      </c>
      <c r="CR47" s="67">
        <v>0</v>
      </c>
      <c r="CS47" s="67">
        <v>0</v>
      </c>
      <c r="CT47" s="67">
        <v>9250</v>
      </c>
      <c r="CU47" s="67">
        <v>2231.35</v>
      </c>
      <c r="CV47" s="67">
        <v>0</v>
      </c>
      <c r="CW47" s="67">
        <v>0</v>
      </c>
      <c r="CX47" s="67">
        <v>118625</v>
      </c>
      <c r="CY47" s="67">
        <v>27289.1</v>
      </c>
      <c r="CZ47" s="67">
        <v>0</v>
      </c>
      <c r="DA47" s="67">
        <v>0</v>
      </c>
      <c r="DB47" s="67">
        <v>56165</v>
      </c>
      <c r="DC47" s="67">
        <v>12275.3</v>
      </c>
      <c r="DD47" s="67">
        <v>0</v>
      </c>
      <c r="DE47" s="67">
        <v>0</v>
      </c>
      <c r="DF47" s="67">
        <v>5000</v>
      </c>
      <c r="DG47" s="67">
        <v>1730</v>
      </c>
      <c r="DH47" s="67">
        <v>0</v>
      </c>
      <c r="DI47" s="67">
        <v>0</v>
      </c>
      <c r="DJ47" s="67">
        <f t="shared" si="8"/>
        <v>18254.734499999999</v>
      </c>
      <c r="DK47" s="67">
        <f t="shared" si="9"/>
        <v>0</v>
      </c>
      <c r="DL47" s="67">
        <v>18254.734499999999</v>
      </c>
      <c r="DM47" s="67">
        <v>0</v>
      </c>
      <c r="DN47" s="67">
        <v>0</v>
      </c>
      <c r="DO47" s="67">
        <v>0</v>
      </c>
      <c r="DP47" s="67">
        <v>0</v>
      </c>
      <c r="DQ47" s="67">
        <v>0</v>
      </c>
    </row>
    <row r="48" spans="2:121" s="65" customFormat="1" ht="17.25" customHeight="1" x14ac:dyDescent="0.2">
      <c r="B48" s="47">
        <v>39</v>
      </c>
      <c r="C48" s="66" t="s">
        <v>120</v>
      </c>
      <c r="D48" s="67">
        <f t="shared" si="2"/>
        <v>170132.62030000001</v>
      </c>
      <c r="E48" s="67">
        <f t="shared" si="3"/>
        <v>25719.2291</v>
      </c>
      <c r="F48" s="67">
        <f t="shared" si="4"/>
        <v>150781.19999999998</v>
      </c>
      <c r="G48" s="67">
        <f t="shared" si="5"/>
        <v>26084.315900000001</v>
      </c>
      <c r="H48" s="67">
        <f t="shared" si="6"/>
        <v>19351.420300000013</v>
      </c>
      <c r="I48" s="67">
        <f t="shared" si="7"/>
        <v>-365.08679999999998</v>
      </c>
      <c r="J48" s="67">
        <v>59137.4</v>
      </c>
      <c r="K48" s="67">
        <v>11384.133900000001</v>
      </c>
      <c r="L48" s="67">
        <v>2450.3202999999999</v>
      </c>
      <c r="M48" s="67">
        <v>0</v>
      </c>
      <c r="N48" s="67">
        <v>54009.4</v>
      </c>
      <c r="O48" s="67">
        <v>11101.133900000001</v>
      </c>
      <c r="P48" s="67">
        <v>950.32029999999997</v>
      </c>
      <c r="Q48" s="67">
        <v>0</v>
      </c>
      <c r="R48" s="67">
        <v>4690</v>
      </c>
      <c r="S48" s="67">
        <v>235</v>
      </c>
      <c r="T48" s="67">
        <v>1500</v>
      </c>
      <c r="U48" s="67">
        <v>0</v>
      </c>
      <c r="V48" s="67">
        <v>300</v>
      </c>
      <c r="W48" s="67">
        <v>0</v>
      </c>
      <c r="X48" s="67">
        <v>0</v>
      </c>
      <c r="Y48" s="67">
        <v>0</v>
      </c>
      <c r="Z48" s="67">
        <v>300</v>
      </c>
      <c r="AA48" s="67">
        <v>0</v>
      </c>
      <c r="AB48" s="67">
        <v>0</v>
      </c>
      <c r="AC48" s="67">
        <v>0</v>
      </c>
      <c r="AD48" s="67">
        <v>4500</v>
      </c>
      <c r="AE48" s="67">
        <v>0</v>
      </c>
      <c r="AF48" s="67">
        <v>-88598.9</v>
      </c>
      <c r="AG48" s="67">
        <v>-365.08679999999998</v>
      </c>
      <c r="AH48" s="67">
        <v>500</v>
      </c>
      <c r="AI48" s="67">
        <v>0</v>
      </c>
      <c r="AJ48" s="67">
        <v>6000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4000</v>
      </c>
      <c r="AQ48" s="67">
        <v>0</v>
      </c>
      <c r="AR48" s="67">
        <v>48300</v>
      </c>
      <c r="AS48" s="67">
        <v>0</v>
      </c>
      <c r="AT48" s="67">
        <v>0</v>
      </c>
      <c r="AU48" s="67">
        <v>0</v>
      </c>
      <c r="AV48" s="67">
        <v>-142898.9</v>
      </c>
      <c r="AW48" s="67">
        <v>-365.08679999999998</v>
      </c>
      <c r="AX48" s="67">
        <v>10150</v>
      </c>
      <c r="AY48" s="67">
        <v>894</v>
      </c>
      <c r="AZ48" s="67">
        <v>5500</v>
      </c>
      <c r="BA48" s="67">
        <v>0</v>
      </c>
      <c r="BB48" s="67">
        <v>8500</v>
      </c>
      <c r="BC48" s="67">
        <v>750</v>
      </c>
      <c r="BD48" s="67">
        <v>0</v>
      </c>
      <c r="BE48" s="67">
        <v>0</v>
      </c>
      <c r="BF48" s="67">
        <v>0</v>
      </c>
      <c r="BG48" s="67">
        <v>0</v>
      </c>
      <c r="BH48" s="67">
        <v>0</v>
      </c>
      <c r="BI48" s="67">
        <v>0</v>
      </c>
      <c r="BJ48" s="67">
        <v>1350</v>
      </c>
      <c r="BK48" s="67">
        <v>0</v>
      </c>
      <c r="BL48" s="67">
        <v>0</v>
      </c>
      <c r="BM48" s="67">
        <v>0</v>
      </c>
      <c r="BN48" s="67">
        <v>0</v>
      </c>
      <c r="BO48" s="67">
        <v>0</v>
      </c>
      <c r="BP48" s="67">
        <v>0</v>
      </c>
      <c r="BQ48" s="67">
        <v>0</v>
      </c>
      <c r="BR48" s="67">
        <v>0</v>
      </c>
      <c r="BS48" s="67">
        <v>0</v>
      </c>
      <c r="BT48" s="67">
        <v>0</v>
      </c>
      <c r="BU48" s="67">
        <v>0</v>
      </c>
      <c r="BV48" s="67">
        <v>0</v>
      </c>
      <c r="BW48" s="67">
        <v>0</v>
      </c>
      <c r="BX48" s="67">
        <v>0</v>
      </c>
      <c r="BY48" s="67">
        <v>0</v>
      </c>
      <c r="BZ48" s="67">
        <v>1350</v>
      </c>
      <c r="CA48" s="67">
        <v>0</v>
      </c>
      <c r="CB48" s="67">
        <v>0</v>
      </c>
      <c r="CC48" s="67">
        <v>0</v>
      </c>
      <c r="CD48" s="67">
        <v>0</v>
      </c>
      <c r="CE48" s="67">
        <v>0</v>
      </c>
      <c r="CF48" s="67">
        <v>0</v>
      </c>
      <c r="CG48" s="67">
        <v>0</v>
      </c>
      <c r="CH48" s="67">
        <v>0</v>
      </c>
      <c r="CI48" s="67">
        <v>0</v>
      </c>
      <c r="CJ48" s="67">
        <v>0</v>
      </c>
      <c r="CK48" s="67">
        <v>0</v>
      </c>
      <c r="CL48" s="67">
        <v>9326.4</v>
      </c>
      <c r="CM48" s="67">
        <v>1941.684</v>
      </c>
      <c r="CN48" s="67">
        <v>100000</v>
      </c>
      <c r="CO48" s="67">
        <v>0</v>
      </c>
      <c r="CP48" s="67">
        <v>9326.4</v>
      </c>
      <c r="CQ48" s="67">
        <v>1941.684</v>
      </c>
      <c r="CR48" s="67">
        <v>100000</v>
      </c>
      <c r="CS48" s="67">
        <v>0</v>
      </c>
      <c r="CT48" s="67">
        <v>7476.4</v>
      </c>
      <c r="CU48" s="67">
        <v>1686.684</v>
      </c>
      <c r="CV48" s="67">
        <v>100000</v>
      </c>
      <c r="CW48" s="67">
        <v>0</v>
      </c>
      <c r="CX48" s="67">
        <v>42517.4</v>
      </c>
      <c r="CY48" s="67">
        <v>11249.498</v>
      </c>
      <c r="CZ48" s="67">
        <v>0</v>
      </c>
      <c r="DA48" s="67">
        <v>0</v>
      </c>
      <c r="DB48" s="67">
        <v>40017.4</v>
      </c>
      <c r="DC48" s="67">
        <v>10329.498</v>
      </c>
      <c r="DD48" s="67">
        <v>0</v>
      </c>
      <c r="DE48" s="67">
        <v>0</v>
      </c>
      <c r="DF48" s="67">
        <v>6200</v>
      </c>
      <c r="DG48" s="67">
        <v>615</v>
      </c>
      <c r="DH48" s="67">
        <v>0</v>
      </c>
      <c r="DI48" s="67">
        <v>0</v>
      </c>
      <c r="DJ48" s="67">
        <f t="shared" si="8"/>
        <v>17000</v>
      </c>
      <c r="DK48" s="67">
        <f t="shared" si="9"/>
        <v>0</v>
      </c>
      <c r="DL48" s="67">
        <v>17000</v>
      </c>
      <c r="DM48" s="67">
        <v>0</v>
      </c>
      <c r="DN48" s="67">
        <v>0</v>
      </c>
      <c r="DO48" s="67">
        <v>0</v>
      </c>
      <c r="DP48" s="67">
        <v>0</v>
      </c>
      <c r="DQ48" s="67">
        <v>0</v>
      </c>
    </row>
    <row r="49" spans="2:121" s="65" customFormat="1" ht="17.25" customHeight="1" x14ac:dyDescent="0.2">
      <c r="B49" s="47">
        <v>40</v>
      </c>
      <c r="C49" s="66" t="s">
        <v>121</v>
      </c>
      <c r="D49" s="67">
        <f t="shared" si="2"/>
        <v>149888.74489999999</v>
      </c>
      <c r="E49" s="67">
        <f t="shared" si="3"/>
        <v>22770.156600000002</v>
      </c>
      <c r="F49" s="67">
        <f t="shared" si="4"/>
        <v>131299.5</v>
      </c>
      <c r="G49" s="67">
        <f t="shared" si="5"/>
        <v>23621.046600000001</v>
      </c>
      <c r="H49" s="67">
        <f t="shared" si="6"/>
        <v>18589.244899999998</v>
      </c>
      <c r="I49" s="67">
        <f t="shared" si="7"/>
        <v>-850.8900000000001</v>
      </c>
      <c r="J49" s="67">
        <v>42010</v>
      </c>
      <c r="K49" s="67">
        <v>8730.3281000000006</v>
      </c>
      <c r="L49" s="67">
        <v>3800</v>
      </c>
      <c r="M49" s="67">
        <v>682.8</v>
      </c>
      <c r="N49" s="67">
        <v>35800</v>
      </c>
      <c r="O49" s="67">
        <v>8395.7401000000009</v>
      </c>
      <c r="P49" s="67">
        <v>1900</v>
      </c>
      <c r="Q49" s="67">
        <v>682.8</v>
      </c>
      <c r="R49" s="67">
        <v>6210</v>
      </c>
      <c r="S49" s="67">
        <v>334.58800000000002</v>
      </c>
      <c r="T49" s="67">
        <v>1900</v>
      </c>
      <c r="U49" s="67">
        <v>0</v>
      </c>
      <c r="V49" s="67">
        <v>200</v>
      </c>
      <c r="W49" s="67">
        <v>0</v>
      </c>
      <c r="X49" s="67">
        <v>0</v>
      </c>
      <c r="Y49" s="67">
        <v>0</v>
      </c>
      <c r="Z49" s="67">
        <v>100</v>
      </c>
      <c r="AA49" s="67">
        <v>0</v>
      </c>
      <c r="AB49" s="67">
        <v>0</v>
      </c>
      <c r="AC49" s="67">
        <v>0</v>
      </c>
      <c r="AD49" s="67">
        <v>2430</v>
      </c>
      <c r="AE49" s="67">
        <v>145.50200000000001</v>
      </c>
      <c r="AF49" s="67">
        <v>600.04489999999998</v>
      </c>
      <c r="AG49" s="67">
        <v>-1533.69</v>
      </c>
      <c r="AH49" s="67">
        <v>1930</v>
      </c>
      <c r="AI49" s="67">
        <v>145.50200000000001</v>
      </c>
      <c r="AJ49" s="67">
        <v>1800</v>
      </c>
      <c r="AK49" s="67">
        <v>0</v>
      </c>
      <c r="AL49" s="67">
        <v>0</v>
      </c>
      <c r="AM49" s="67">
        <v>0</v>
      </c>
      <c r="AN49" s="67">
        <v>0</v>
      </c>
      <c r="AO49" s="67">
        <v>0</v>
      </c>
      <c r="AP49" s="67">
        <v>500</v>
      </c>
      <c r="AQ49" s="67">
        <v>0</v>
      </c>
      <c r="AR49" s="67">
        <v>1800.0449000000001</v>
      </c>
      <c r="AS49" s="67">
        <v>0</v>
      </c>
      <c r="AT49" s="67">
        <v>0</v>
      </c>
      <c r="AU49" s="67">
        <v>0</v>
      </c>
      <c r="AV49" s="67">
        <v>-3000</v>
      </c>
      <c r="AW49" s="67">
        <v>-1533.69</v>
      </c>
      <c r="AX49" s="67">
        <v>6700</v>
      </c>
      <c r="AY49" s="67">
        <v>1158.009</v>
      </c>
      <c r="AZ49" s="67">
        <v>3597.8</v>
      </c>
      <c r="BA49" s="67">
        <v>0</v>
      </c>
      <c r="BB49" s="67">
        <v>4250</v>
      </c>
      <c r="BC49" s="67">
        <v>1098.009</v>
      </c>
      <c r="BD49" s="67">
        <v>3597.8</v>
      </c>
      <c r="BE49" s="67">
        <v>0</v>
      </c>
      <c r="BF49" s="67">
        <v>0</v>
      </c>
      <c r="BG49" s="67">
        <v>0</v>
      </c>
      <c r="BH49" s="67">
        <v>0</v>
      </c>
      <c r="BI49" s="67">
        <v>0</v>
      </c>
      <c r="BJ49" s="67">
        <v>2000</v>
      </c>
      <c r="BK49" s="67">
        <v>193.9075</v>
      </c>
      <c r="BL49" s="67">
        <v>4441.3999999999996</v>
      </c>
      <c r="BM49" s="67">
        <v>0</v>
      </c>
      <c r="BN49" s="67">
        <v>0</v>
      </c>
      <c r="BO49" s="67">
        <v>0</v>
      </c>
      <c r="BP49" s="67">
        <v>0</v>
      </c>
      <c r="BQ49" s="67">
        <v>0</v>
      </c>
      <c r="BR49" s="67">
        <v>0</v>
      </c>
      <c r="BS49" s="67">
        <v>0</v>
      </c>
      <c r="BT49" s="67">
        <v>0</v>
      </c>
      <c r="BU49" s="67">
        <v>0</v>
      </c>
      <c r="BV49" s="67">
        <v>0</v>
      </c>
      <c r="BW49" s="67">
        <v>0</v>
      </c>
      <c r="BX49" s="67">
        <v>0</v>
      </c>
      <c r="BY49" s="67">
        <v>0</v>
      </c>
      <c r="BZ49" s="67">
        <v>2000</v>
      </c>
      <c r="CA49" s="67">
        <v>193.9075</v>
      </c>
      <c r="CB49" s="67">
        <v>4441.3999999999996</v>
      </c>
      <c r="CC49" s="67">
        <v>0</v>
      </c>
      <c r="CD49" s="67">
        <v>0</v>
      </c>
      <c r="CE49" s="67">
        <v>0</v>
      </c>
      <c r="CF49" s="67">
        <v>0</v>
      </c>
      <c r="CG49" s="67">
        <v>0</v>
      </c>
      <c r="CH49" s="67">
        <v>500</v>
      </c>
      <c r="CI49" s="67">
        <v>0</v>
      </c>
      <c r="CJ49" s="67">
        <v>0</v>
      </c>
      <c r="CK49" s="67">
        <v>0</v>
      </c>
      <c r="CL49" s="67">
        <v>5550</v>
      </c>
      <c r="CM49" s="67">
        <v>0</v>
      </c>
      <c r="CN49" s="67">
        <v>3250</v>
      </c>
      <c r="CO49" s="67">
        <v>0</v>
      </c>
      <c r="CP49" s="67">
        <v>2600</v>
      </c>
      <c r="CQ49" s="67">
        <v>0</v>
      </c>
      <c r="CR49" s="67">
        <v>3250</v>
      </c>
      <c r="CS49" s="67">
        <v>0</v>
      </c>
      <c r="CT49" s="67">
        <v>2600</v>
      </c>
      <c r="CU49" s="67">
        <v>0</v>
      </c>
      <c r="CV49" s="67">
        <v>3250</v>
      </c>
      <c r="CW49" s="67">
        <v>0</v>
      </c>
      <c r="CX49" s="67">
        <v>54842</v>
      </c>
      <c r="CY49" s="67">
        <v>12983.3</v>
      </c>
      <c r="CZ49" s="67">
        <v>2900</v>
      </c>
      <c r="DA49" s="67">
        <v>0</v>
      </c>
      <c r="DB49" s="67">
        <v>22450</v>
      </c>
      <c r="DC49" s="67">
        <v>5426</v>
      </c>
      <c r="DD49" s="67">
        <v>2900</v>
      </c>
      <c r="DE49" s="67">
        <v>0</v>
      </c>
      <c r="DF49" s="67">
        <v>1700</v>
      </c>
      <c r="DG49" s="67">
        <v>410</v>
      </c>
      <c r="DH49" s="67">
        <v>0</v>
      </c>
      <c r="DI49" s="67">
        <v>0</v>
      </c>
      <c r="DJ49" s="67">
        <f t="shared" si="8"/>
        <v>15267.5</v>
      </c>
      <c r="DK49" s="67">
        <f t="shared" si="9"/>
        <v>0</v>
      </c>
      <c r="DL49" s="67">
        <v>15267.5</v>
      </c>
      <c r="DM49" s="67">
        <v>0</v>
      </c>
      <c r="DN49" s="67">
        <v>0</v>
      </c>
      <c r="DO49" s="67">
        <v>0</v>
      </c>
      <c r="DP49" s="67">
        <v>0</v>
      </c>
      <c r="DQ49" s="67">
        <v>0</v>
      </c>
    </row>
    <row r="50" spans="2:121" s="65" customFormat="1" ht="17.25" customHeight="1" x14ac:dyDescent="0.2">
      <c r="B50" s="47">
        <v>41</v>
      </c>
      <c r="C50" s="66" t="s">
        <v>122</v>
      </c>
      <c r="D50" s="67">
        <f t="shared" si="2"/>
        <v>188484.42369999998</v>
      </c>
      <c r="E50" s="67">
        <f t="shared" si="3"/>
        <v>25838.176899999999</v>
      </c>
      <c r="F50" s="67">
        <f t="shared" si="4"/>
        <v>184569.9786</v>
      </c>
      <c r="G50" s="67">
        <f t="shared" si="5"/>
        <v>35536.644899999999</v>
      </c>
      <c r="H50" s="67">
        <f t="shared" si="6"/>
        <v>16914.445099999997</v>
      </c>
      <c r="I50" s="67">
        <f t="shared" si="7"/>
        <v>-9698.4680000000008</v>
      </c>
      <c r="J50" s="67">
        <v>43769.599999999999</v>
      </c>
      <c r="K50" s="67">
        <v>9642.1666999999998</v>
      </c>
      <c r="L50" s="67">
        <v>26410</v>
      </c>
      <c r="M50" s="67">
        <v>1597.13</v>
      </c>
      <c r="N50" s="67">
        <v>39253.199999999997</v>
      </c>
      <c r="O50" s="67">
        <v>9055.0167000000001</v>
      </c>
      <c r="P50" s="67">
        <v>14460</v>
      </c>
      <c r="Q50" s="67">
        <v>997.13</v>
      </c>
      <c r="R50" s="67">
        <v>4145</v>
      </c>
      <c r="S50" s="67">
        <v>542.75</v>
      </c>
      <c r="T50" s="67">
        <v>11950</v>
      </c>
      <c r="U50" s="67">
        <v>600</v>
      </c>
      <c r="V50" s="67">
        <v>100</v>
      </c>
      <c r="W50" s="67">
        <v>0</v>
      </c>
      <c r="X50" s="67">
        <v>0</v>
      </c>
      <c r="Y50" s="67">
        <v>0</v>
      </c>
      <c r="Z50" s="67">
        <v>50.000599999999999</v>
      </c>
      <c r="AA50" s="67">
        <v>0</v>
      </c>
      <c r="AB50" s="67">
        <v>0</v>
      </c>
      <c r="AC50" s="67">
        <v>0</v>
      </c>
      <c r="AD50" s="67">
        <v>1900</v>
      </c>
      <c r="AE50" s="67">
        <v>50</v>
      </c>
      <c r="AF50" s="67">
        <v>-97270.554900000003</v>
      </c>
      <c r="AG50" s="67">
        <v>-12708.868</v>
      </c>
      <c r="AH50" s="67">
        <v>1000</v>
      </c>
      <c r="AI50" s="67">
        <v>50</v>
      </c>
      <c r="AJ50" s="67">
        <v>5000</v>
      </c>
      <c r="AK50" s="67">
        <v>0</v>
      </c>
      <c r="AL50" s="67">
        <v>0</v>
      </c>
      <c r="AM50" s="67">
        <v>0</v>
      </c>
      <c r="AN50" s="67">
        <v>14190</v>
      </c>
      <c r="AO50" s="67">
        <v>1377.5</v>
      </c>
      <c r="AP50" s="67">
        <v>900</v>
      </c>
      <c r="AQ50" s="67">
        <v>0</v>
      </c>
      <c r="AR50" s="67">
        <v>68539.445099999997</v>
      </c>
      <c r="AS50" s="67">
        <v>14100</v>
      </c>
      <c r="AT50" s="67">
        <v>0</v>
      </c>
      <c r="AU50" s="67">
        <v>0</v>
      </c>
      <c r="AV50" s="67">
        <v>-185000</v>
      </c>
      <c r="AW50" s="67">
        <v>-28186.367999999999</v>
      </c>
      <c r="AX50" s="67">
        <v>2960.3780000000002</v>
      </c>
      <c r="AY50" s="67">
        <v>0</v>
      </c>
      <c r="AZ50" s="67">
        <v>3220</v>
      </c>
      <c r="BA50" s="67">
        <v>0</v>
      </c>
      <c r="BB50" s="67">
        <v>1460.3779999999999</v>
      </c>
      <c r="BC50" s="67">
        <v>0</v>
      </c>
      <c r="BD50" s="67">
        <v>0</v>
      </c>
      <c r="BE50" s="67">
        <v>0</v>
      </c>
      <c r="BF50" s="67">
        <v>700</v>
      </c>
      <c r="BG50" s="67">
        <v>0</v>
      </c>
      <c r="BH50" s="67">
        <v>0</v>
      </c>
      <c r="BI50" s="67">
        <v>0</v>
      </c>
      <c r="BJ50" s="67">
        <v>33000</v>
      </c>
      <c r="BK50" s="67">
        <v>6696.8782000000001</v>
      </c>
      <c r="BL50" s="67">
        <v>18155</v>
      </c>
      <c r="BM50" s="67">
        <v>1413.27</v>
      </c>
      <c r="BN50" s="67">
        <v>0</v>
      </c>
      <c r="BO50" s="67">
        <v>0</v>
      </c>
      <c r="BP50" s="67">
        <v>0</v>
      </c>
      <c r="BQ50" s="67">
        <v>0</v>
      </c>
      <c r="BR50" s="67">
        <v>0</v>
      </c>
      <c r="BS50" s="67">
        <v>0</v>
      </c>
      <c r="BT50" s="67">
        <v>0</v>
      </c>
      <c r="BU50" s="67">
        <v>0</v>
      </c>
      <c r="BV50" s="67">
        <v>0</v>
      </c>
      <c r="BW50" s="67">
        <v>0</v>
      </c>
      <c r="BX50" s="67">
        <v>0</v>
      </c>
      <c r="BY50" s="67">
        <v>0</v>
      </c>
      <c r="BZ50" s="67">
        <v>9300</v>
      </c>
      <c r="CA50" s="67">
        <v>2770.0462000000002</v>
      </c>
      <c r="CB50" s="67">
        <v>18155</v>
      </c>
      <c r="CC50" s="67">
        <v>1413.27</v>
      </c>
      <c r="CD50" s="67">
        <v>23700</v>
      </c>
      <c r="CE50" s="67">
        <v>3926.8319999999999</v>
      </c>
      <c r="CF50" s="67">
        <v>0</v>
      </c>
      <c r="CG50" s="67">
        <v>0</v>
      </c>
      <c r="CH50" s="67">
        <v>0</v>
      </c>
      <c r="CI50" s="67">
        <v>0</v>
      </c>
      <c r="CJ50" s="67">
        <v>4000</v>
      </c>
      <c r="CK50" s="67">
        <v>0</v>
      </c>
      <c r="CL50" s="67">
        <v>2740</v>
      </c>
      <c r="CM50" s="67">
        <v>147.6</v>
      </c>
      <c r="CN50" s="67">
        <v>0</v>
      </c>
      <c r="CO50" s="67">
        <v>0</v>
      </c>
      <c r="CP50" s="67">
        <v>2740</v>
      </c>
      <c r="CQ50" s="67">
        <v>147.6</v>
      </c>
      <c r="CR50" s="67">
        <v>0</v>
      </c>
      <c r="CS50" s="67">
        <v>0</v>
      </c>
      <c r="CT50" s="67">
        <v>0</v>
      </c>
      <c r="CU50" s="67">
        <v>0</v>
      </c>
      <c r="CV50" s="67">
        <v>0</v>
      </c>
      <c r="CW50" s="67">
        <v>0</v>
      </c>
      <c r="CX50" s="67">
        <v>76250</v>
      </c>
      <c r="CY50" s="67">
        <v>18650</v>
      </c>
      <c r="CZ50" s="67">
        <v>62400</v>
      </c>
      <c r="DA50" s="67">
        <v>0</v>
      </c>
      <c r="DB50" s="67">
        <v>40500</v>
      </c>
      <c r="DC50" s="67">
        <v>9300</v>
      </c>
      <c r="DD50" s="67">
        <v>42000</v>
      </c>
      <c r="DE50" s="67">
        <v>0</v>
      </c>
      <c r="DF50" s="67">
        <v>1600</v>
      </c>
      <c r="DG50" s="67">
        <v>350</v>
      </c>
      <c r="DH50" s="67">
        <v>0</v>
      </c>
      <c r="DI50" s="67">
        <v>0</v>
      </c>
      <c r="DJ50" s="67">
        <f t="shared" si="8"/>
        <v>9200</v>
      </c>
      <c r="DK50" s="67">
        <f t="shared" si="9"/>
        <v>0</v>
      </c>
      <c r="DL50" s="67">
        <v>22200</v>
      </c>
      <c r="DM50" s="67">
        <v>0</v>
      </c>
      <c r="DN50" s="67">
        <v>0</v>
      </c>
      <c r="DO50" s="67">
        <v>0</v>
      </c>
      <c r="DP50" s="67">
        <v>13000</v>
      </c>
      <c r="DQ50" s="67">
        <v>0</v>
      </c>
    </row>
    <row r="51" spans="2:121" s="65" customFormat="1" ht="17.25" customHeight="1" x14ac:dyDescent="0.2">
      <c r="B51" s="47">
        <v>42</v>
      </c>
      <c r="C51" s="66" t="s">
        <v>123</v>
      </c>
      <c r="D51" s="67">
        <f t="shared" si="2"/>
        <v>17598.345700000002</v>
      </c>
      <c r="E51" s="67">
        <f t="shared" si="3"/>
        <v>4191.4616999999998</v>
      </c>
      <c r="F51" s="67">
        <f t="shared" si="4"/>
        <v>17455.345700000002</v>
      </c>
      <c r="G51" s="67">
        <f t="shared" si="5"/>
        <v>4191.4616999999998</v>
      </c>
      <c r="H51" s="67">
        <f t="shared" si="6"/>
        <v>143</v>
      </c>
      <c r="I51" s="67">
        <f t="shared" si="7"/>
        <v>0</v>
      </c>
      <c r="J51" s="67">
        <v>14575.9457</v>
      </c>
      <c r="K51" s="67">
        <v>3461.4616999999998</v>
      </c>
      <c r="L51" s="67">
        <v>143</v>
      </c>
      <c r="M51" s="67">
        <v>0</v>
      </c>
      <c r="N51" s="67">
        <v>14575.9457</v>
      </c>
      <c r="O51" s="67">
        <v>3461.4616999999998</v>
      </c>
      <c r="P51" s="67">
        <v>0</v>
      </c>
      <c r="Q51" s="67">
        <v>0</v>
      </c>
      <c r="R51" s="67">
        <v>0</v>
      </c>
      <c r="S51" s="67">
        <v>0</v>
      </c>
      <c r="T51" s="67">
        <v>0</v>
      </c>
      <c r="U51" s="67">
        <v>0</v>
      </c>
      <c r="V51" s="67">
        <v>50</v>
      </c>
      <c r="W51" s="67">
        <v>0</v>
      </c>
      <c r="X51" s="67">
        <v>0</v>
      </c>
      <c r="Y51" s="67">
        <v>0</v>
      </c>
      <c r="Z51" s="67">
        <v>30</v>
      </c>
      <c r="AA51" s="67">
        <v>0</v>
      </c>
      <c r="AB51" s="67">
        <v>0</v>
      </c>
      <c r="AC51" s="67">
        <v>0</v>
      </c>
      <c r="AD51" s="67">
        <v>0</v>
      </c>
      <c r="AE51" s="67">
        <v>0</v>
      </c>
      <c r="AF51" s="67">
        <v>0</v>
      </c>
      <c r="AG51" s="67">
        <v>0</v>
      </c>
      <c r="AH51" s="67">
        <v>0</v>
      </c>
      <c r="AI51" s="67">
        <v>0</v>
      </c>
      <c r="AJ51" s="67">
        <v>0</v>
      </c>
      <c r="AK51" s="67">
        <v>0</v>
      </c>
      <c r="AL51" s="67">
        <v>0</v>
      </c>
      <c r="AM51" s="67">
        <v>0</v>
      </c>
      <c r="AN51" s="67">
        <v>0</v>
      </c>
      <c r="AO51" s="67">
        <v>0</v>
      </c>
      <c r="AP51" s="67">
        <v>0</v>
      </c>
      <c r="AQ51" s="67">
        <v>0</v>
      </c>
      <c r="AR51" s="67">
        <v>0</v>
      </c>
      <c r="AS51" s="67">
        <v>0</v>
      </c>
      <c r="AT51" s="67">
        <v>0</v>
      </c>
      <c r="AU51" s="67">
        <v>0</v>
      </c>
      <c r="AV51" s="67">
        <v>0</v>
      </c>
      <c r="AW51" s="67">
        <v>0</v>
      </c>
      <c r="AX51" s="67">
        <v>720</v>
      </c>
      <c r="AY51" s="67">
        <v>180</v>
      </c>
      <c r="AZ51" s="67">
        <v>0</v>
      </c>
      <c r="BA51" s="67">
        <v>0</v>
      </c>
      <c r="BB51" s="67">
        <v>720</v>
      </c>
      <c r="BC51" s="67">
        <v>180</v>
      </c>
      <c r="BD51" s="67">
        <v>0</v>
      </c>
      <c r="BE51" s="67">
        <v>0</v>
      </c>
      <c r="BF51" s="67">
        <v>0</v>
      </c>
      <c r="BG51" s="67">
        <v>0</v>
      </c>
      <c r="BH51" s="67">
        <v>0</v>
      </c>
      <c r="BI51" s="67">
        <v>0</v>
      </c>
      <c r="BJ51" s="67">
        <v>0</v>
      </c>
      <c r="BK51" s="67">
        <v>0</v>
      </c>
      <c r="BL51" s="67">
        <v>0</v>
      </c>
      <c r="BM51" s="67">
        <v>0</v>
      </c>
      <c r="BN51" s="67">
        <v>0</v>
      </c>
      <c r="BO51" s="67">
        <v>0</v>
      </c>
      <c r="BP51" s="67">
        <v>0</v>
      </c>
      <c r="BQ51" s="67">
        <v>0</v>
      </c>
      <c r="BR51" s="67">
        <v>0</v>
      </c>
      <c r="BS51" s="67">
        <v>0</v>
      </c>
      <c r="BT51" s="67">
        <v>0</v>
      </c>
      <c r="BU51" s="67">
        <v>0</v>
      </c>
      <c r="BV51" s="67">
        <v>0</v>
      </c>
      <c r="BW51" s="67">
        <v>0</v>
      </c>
      <c r="BX51" s="67">
        <v>0</v>
      </c>
      <c r="BY51" s="67">
        <v>0</v>
      </c>
      <c r="BZ51" s="67">
        <v>0</v>
      </c>
      <c r="CA51" s="67">
        <v>0</v>
      </c>
      <c r="CB51" s="67">
        <v>0</v>
      </c>
      <c r="CC51" s="67">
        <v>0</v>
      </c>
      <c r="CD51" s="67">
        <v>0</v>
      </c>
      <c r="CE51" s="67">
        <v>0</v>
      </c>
      <c r="CF51" s="67">
        <v>0</v>
      </c>
      <c r="CG51" s="67">
        <v>0</v>
      </c>
      <c r="CH51" s="67">
        <v>0</v>
      </c>
      <c r="CI51" s="67">
        <v>0</v>
      </c>
      <c r="CJ51" s="67">
        <v>0</v>
      </c>
      <c r="CK51" s="67">
        <v>0</v>
      </c>
      <c r="CL51" s="67">
        <v>80</v>
      </c>
      <c r="CM51" s="67">
        <v>0</v>
      </c>
      <c r="CN51" s="67">
        <v>0</v>
      </c>
      <c r="CO51" s="67">
        <v>0</v>
      </c>
      <c r="CP51" s="67">
        <v>80</v>
      </c>
      <c r="CQ51" s="67">
        <v>0</v>
      </c>
      <c r="CR51" s="67">
        <v>0</v>
      </c>
      <c r="CS51" s="67">
        <v>0</v>
      </c>
      <c r="CT51" s="67">
        <v>80</v>
      </c>
      <c r="CU51" s="67">
        <v>0</v>
      </c>
      <c r="CV51" s="67">
        <v>0</v>
      </c>
      <c r="CW51" s="67">
        <v>0</v>
      </c>
      <c r="CX51" s="67">
        <v>550</v>
      </c>
      <c r="CY51" s="67">
        <v>0</v>
      </c>
      <c r="CZ51" s="67">
        <v>0</v>
      </c>
      <c r="DA51" s="67">
        <v>0</v>
      </c>
      <c r="DB51" s="67">
        <v>0</v>
      </c>
      <c r="DC51" s="67">
        <v>0</v>
      </c>
      <c r="DD51" s="67">
        <v>0</v>
      </c>
      <c r="DE51" s="67">
        <v>0</v>
      </c>
      <c r="DF51" s="67">
        <v>799.4</v>
      </c>
      <c r="DG51" s="67">
        <v>550</v>
      </c>
      <c r="DH51" s="67">
        <v>0</v>
      </c>
      <c r="DI51" s="67">
        <v>0</v>
      </c>
      <c r="DJ51" s="67">
        <f t="shared" si="8"/>
        <v>650</v>
      </c>
      <c r="DK51" s="67">
        <f t="shared" si="9"/>
        <v>0</v>
      </c>
      <c r="DL51" s="67">
        <v>650</v>
      </c>
      <c r="DM51" s="67">
        <v>0</v>
      </c>
      <c r="DN51" s="67">
        <v>0</v>
      </c>
      <c r="DO51" s="67">
        <v>0</v>
      </c>
      <c r="DP51" s="67">
        <v>0</v>
      </c>
      <c r="DQ51" s="67">
        <v>0</v>
      </c>
    </row>
    <row r="52" spans="2:121" s="68" customFormat="1" ht="17.25" customHeight="1" x14ac:dyDescent="0.2">
      <c r="B52" s="192"/>
      <c r="C52" s="69" t="s">
        <v>81</v>
      </c>
      <c r="D52" s="193">
        <f t="shared" si="2"/>
        <v>9672104.3182999995</v>
      </c>
      <c r="E52" s="193">
        <f t="shared" si="3"/>
        <v>1464637.2709000001</v>
      </c>
      <c r="F52" s="193">
        <f t="shared" si="4"/>
        <v>8403005.9192999993</v>
      </c>
      <c r="G52" s="193">
        <f t="shared" si="5"/>
        <v>1560197.5833000001</v>
      </c>
      <c r="H52" s="193">
        <f t="shared" si="6"/>
        <v>1380468.7990000001</v>
      </c>
      <c r="I52" s="193">
        <f t="shared" si="7"/>
        <v>-90060.31240000001</v>
      </c>
      <c r="J52" s="193">
        <v>2561746.1298000002</v>
      </c>
      <c r="K52" s="193">
        <v>519759.67290000001</v>
      </c>
      <c r="L52" s="193">
        <v>219971.04329999999</v>
      </c>
      <c r="M52" s="193">
        <v>27071.2644</v>
      </c>
      <c r="N52" s="193">
        <v>2247035.2505999999</v>
      </c>
      <c r="O52" s="193">
        <v>467151.1324</v>
      </c>
      <c r="P52" s="193">
        <v>145975.69510000001</v>
      </c>
      <c r="Q52" s="193">
        <v>24038.2644</v>
      </c>
      <c r="R52" s="193">
        <v>270575.07919999998</v>
      </c>
      <c r="S52" s="193">
        <v>45945.7745</v>
      </c>
      <c r="T52" s="193">
        <v>70920</v>
      </c>
      <c r="U52" s="193">
        <v>2783</v>
      </c>
      <c r="V52" s="193">
        <v>13735</v>
      </c>
      <c r="W52" s="193">
        <v>239.995</v>
      </c>
      <c r="X52" s="193">
        <v>1000</v>
      </c>
      <c r="Y52" s="193">
        <v>0</v>
      </c>
      <c r="Z52" s="193">
        <v>8305.0005999999994</v>
      </c>
      <c r="AA52" s="193">
        <v>0</v>
      </c>
      <c r="AB52" s="193">
        <v>0</v>
      </c>
      <c r="AC52" s="193">
        <v>0</v>
      </c>
      <c r="AD52" s="193">
        <v>210311.1764</v>
      </c>
      <c r="AE52" s="193">
        <v>44530.318500000001</v>
      </c>
      <c r="AF52" s="193">
        <v>-292161.78869999998</v>
      </c>
      <c r="AG52" s="193">
        <v>-171022.36629999999</v>
      </c>
      <c r="AH52" s="193">
        <v>41624.300000000003</v>
      </c>
      <c r="AI52" s="193">
        <v>12549.036</v>
      </c>
      <c r="AJ52" s="193">
        <v>63867</v>
      </c>
      <c r="AK52" s="193">
        <v>1964.787</v>
      </c>
      <c r="AL52" s="193">
        <v>0</v>
      </c>
      <c r="AM52" s="193">
        <v>0</v>
      </c>
      <c r="AN52" s="193">
        <v>31690</v>
      </c>
      <c r="AO52" s="193">
        <v>1377.5</v>
      </c>
      <c r="AP52" s="193">
        <v>168416.87640000001</v>
      </c>
      <c r="AQ52" s="193">
        <v>31981.282500000001</v>
      </c>
      <c r="AR52" s="193">
        <v>942053.03729999997</v>
      </c>
      <c r="AS52" s="193">
        <v>58949.406300000002</v>
      </c>
      <c r="AT52" s="193">
        <v>0</v>
      </c>
      <c r="AU52" s="193">
        <v>0</v>
      </c>
      <c r="AV52" s="193">
        <v>-1332271.8259999999</v>
      </c>
      <c r="AW52" s="193">
        <v>-233314.05960000001</v>
      </c>
      <c r="AX52" s="193">
        <v>1256001.4779999999</v>
      </c>
      <c r="AY52" s="193">
        <v>239498.6453</v>
      </c>
      <c r="AZ52" s="193">
        <v>158231.7801</v>
      </c>
      <c r="BA52" s="193">
        <v>3059.1</v>
      </c>
      <c r="BB52" s="193">
        <v>1195186.078</v>
      </c>
      <c r="BC52" s="193">
        <v>226894.33189999999</v>
      </c>
      <c r="BD52" s="193">
        <v>78072.580100000006</v>
      </c>
      <c r="BE52" s="193">
        <v>2920.1</v>
      </c>
      <c r="BF52" s="193">
        <v>38568</v>
      </c>
      <c r="BG52" s="193">
        <v>5773.1134000000002</v>
      </c>
      <c r="BH52" s="193">
        <v>35699.199999999997</v>
      </c>
      <c r="BI52" s="193">
        <v>0</v>
      </c>
      <c r="BJ52" s="193">
        <v>404571.3</v>
      </c>
      <c r="BK52" s="193">
        <v>96840.947899999999</v>
      </c>
      <c r="BL52" s="193">
        <v>417735.08750000002</v>
      </c>
      <c r="BM52" s="193">
        <v>40290.188000000002</v>
      </c>
      <c r="BN52" s="193">
        <v>72200</v>
      </c>
      <c r="BO52" s="193">
        <v>10291.799999999999</v>
      </c>
      <c r="BP52" s="193">
        <v>49800</v>
      </c>
      <c r="BQ52" s="193">
        <v>150</v>
      </c>
      <c r="BR52" s="193">
        <v>500</v>
      </c>
      <c r="BS52" s="193">
        <v>212</v>
      </c>
      <c r="BT52" s="193">
        <v>7700</v>
      </c>
      <c r="BU52" s="193">
        <v>0</v>
      </c>
      <c r="BV52" s="193">
        <v>61158</v>
      </c>
      <c r="BW52" s="193">
        <v>26907.717700000001</v>
      </c>
      <c r="BX52" s="193">
        <v>113075.20269999999</v>
      </c>
      <c r="BY52" s="193">
        <v>0</v>
      </c>
      <c r="BZ52" s="193">
        <v>166243.5</v>
      </c>
      <c r="CA52" s="193">
        <v>38619.529199999997</v>
      </c>
      <c r="CB52" s="193">
        <v>202407.14910000001</v>
      </c>
      <c r="CC52" s="193">
        <v>40040.188000000002</v>
      </c>
      <c r="CD52" s="193">
        <v>104469.8</v>
      </c>
      <c r="CE52" s="193">
        <v>20809.901000000002</v>
      </c>
      <c r="CF52" s="193">
        <v>41752.735699999997</v>
      </c>
      <c r="CG52" s="193">
        <v>100</v>
      </c>
      <c r="CH52" s="193">
        <v>7000</v>
      </c>
      <c r="CI52" s="193">
        <v>425.85500000000002</v>
      </c>
      <c r="CJ52" s="193">
        <v>13600</v>
      </c>
      <c r="CK52" s="193">
        <v>0</v>
      </c>
      <c r="CL52" s="193">
        <v>413366.1</v>
      </c>
      <c r="CM52" s="193">
        <v>74164.348899999997</v>
      </c>
      <c r="CN52" s="193">
        <v>314533.73259999999</v>
      </c>
      <c r="CO52" s="193">
        <v>2340.7406999999998</v>
      </c>
      <c r="CP52" s="193">
        <v>370836.9</v>
      </c>
      <c r="CQ52" s="193">
        <v>71223.045899999997</v>
      </c>
      <c r="CR52" s="193">
        <v>203285.73259999999</v>
      </c>
      <c r="CS52" s="193">
        <v>420</v>
      </c>
      <c r="CT52" s="193">
        <v>227957.3</v>
      </c>
      <c r="CU52" s="193">
        <v>48167.453099999999</v>
      </c>
      <c r="CV52" s="193">
        <v>167580.73180000001</v>
      </c>
      <c r="CW52" s="193">
        <v>165</v>
      </c>
      <c r="CX52" s="193">
        <v>2950945.4</v>
      </c>
      <c r="CY52" s="193">
        <v>550774.69979999994</v>
      </c>
      <c r="CZ52" s="193">
        <v>496749.90629999997</v>
      </c>
      <c r="DA52" s="193">
        <v>8200.7608</v>
      </c>
      <c r="DB52" s="193">
        <v>2004427</v>
      </c>
      <c r="DC52" s="193">
        <v>339710.72350000002</v>
      </c>
      <c r="DD52" s="193">
        <v>467949.90629999997</v>
      </c>
      <c r="DE52" s="193">
        <v>8200.7608</v>
      </c>
      <c r="DF52" s="193">
        <v>143254.70000000001</v>
      </c>
      <c r="DG52" s="193">
        <v>28463.1</v>
      </c>
      <c r="DH52" s="193">
        <v>0</v>
      </c>
      <c r="DI52" s="193">
        <v>0</v>
      </c>
      <c r="DJ52" s="193">
        <f t="shared" si="8"/>
        <v>373208.27240000002</v>
      </c>
      <c r="DK52" s="193">
        <f t="shared" si="9"/>
        <v>0</v>
      </c>
      <c r="DL52" s="193">
        <v>433769.63449999999</v>
      </c>
      <c r="DM52" s="193">
        <v>5500</v>
      </c>
      <c r="DN52" s="193">
        <v>50809.037900000003</v>
      </c>
      <c r="DO52" s="193">
        <v>0</v>
      </c>
      <c r="DP52" s="193">
        <v>111370.4</v>
      </c>
      <c r="DQ52" s="193">
        <v>5500</v>
      </c>
    </row>
    <row r="53" spans="2:121" x14ac:dyDescent="0.3"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  <c r="BV53" s="46"/>
      <c r="BW53" s="46"/>
      <c r="BX53" s="46"/>
      <c r="BY53" s="46"/>
      <c r="BZ53" s="46"/>
      <c r="CA53" s="46"/>
      <c r="CB53" s="46"/>
      <c r="CC53" s="46"/>
      <c r="CD53" s="46"/>
      <c r="CE53" s="46"/>
      <c r="CF53" s="46"/>
      <c r="CG53" s="46"/>
      <c r="CH53" s="46"/>
      <c r="CI53" s="46"/>
      <c r="CJ53" s="46"/>
      <c r="CK53" s="46"/>
      <c r="CL53" s="46"/>
      <c r="CM53" s="46"/>
      <c r="CN53" s="46"/>
      <c r="CO53" s="46"/>
      <c r="CP53" s="46"/>
      <c r="CQ53" s="46"/>
      <c r="CR53" s="46"/>
      <c r="CS53" s="46"/>
      <c r="CT53" s="46"/>
      <c r="CU53" s="46"/>
      <c r="CV53" s="46"/>
      <c r="CW53" s="46"/>
      <c r="CX53" s="46"/>
      <c r="CY53" s="46"/>
      <c r="CZ53" s="46"/>
      <c r="DA53" s="46"/>
      <c r="DB53" s="46"/>
      <c r="DC53" s="46"/>
      <c r="DD53" s="46"/>
      <c r="DE53" s="46"/>
      <c r="DF53" s="46"/>
      <c r="DG53" s="46"/>
      <c r="DH53" s="46"/>
      <c r="DI53" s="46"/>
      <c r="DJ53" s="46"/>
      <c r="DK53" s="46"/>
      <c r="DL53" s="46"/>
      <c r="DM53" s="46"/>
      <c r="DN53" s="46"/>
      <c r="DO53" s="46"/>
      <c r="DP53" s="46"/>
      <c r="DQ53" s="46"/>
    </row>
    <row r="54" spans="2:121" x14ac:dyDescent="0.3"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  <c r="BV54" s="46"/>
      <c r="BW54" s="46"/>
      <c r="BX54" s="46"/>
      <c r="BY54" s="46"/>
      <c r="BZ54" s="46"/>
      <c r="CA54" s="46"/>
      <c r="CB54" s="46"/>
      <c r="CC54" s="46"/>
      <c r="CD54" s="46"/>
      <c r="CE54" s="46"/>
      <c r="CF54" s="46"/>
      <c r="CG54" s="46"/>
      <c r="CH54" s="46"/>
      <c r="CI54" s="46"/>
      <c r="CJ54" s="46"/>
      <c r="CK54" s="46"/>
      <c r="CL54" s="46"/>
      <c r="CM54" s="46"/>
      <c r="CN54" s="46"/>
      <c r="CO54" s="46"/>
      <c r="CP54" s="46"/>
      <c r="CQ54" s="46"/>
      <c r="CR54" s="46"/>
      <c r="CS54" s="46"/>
      <c r="CT54" s="46"/>
      <c r="CU54" s="46"/>
      <c r="CV54" s="46"/>
      <c r="CW54" s="46"/>
      <c r="CX54" s="46"/>
      <c r="CY54" s="46"/>
      <c r="CZ54" s="46"/>
      <c r="DA54" s="46"/>
      <c r="DB54" s="46"/>
      <c r="DC54" s="46"/>
      <c r="DD54" s="46"/>
      <c r="DE54" s="46"/>
      <c r="DF54" s="46"/>
      <c r="DG54" s="46"/>
      <c r="DH54" s="46"/>
      <c r="DI54" s="46"/>
      <c r="DJ54" s="46"/>
      <c r="DK54" s="46"/>
      <c r="DL54" s="46"/>
      <c r="DM54" s="46"/>
      <c r="DN54" s="46"/>
      <c r="DO54" s="46"/>
      <c r="DP54" s="46"/>
      <c r="DQ54" s="46"/>
    </row>
    <row r="55" spans="2:121" x14ac:dyDescent="0.3"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BY55" s="46"/>
      <c r="BZ55" s="46"/>
      <c r="CA55" s="46"/>
      <c r="CB55" s="46"/>
      <c r="CC55" s="46"/>
      <c r="CD55" s="46"/>
      <c r="CE55" s="46"/>
      <c r="CF55" s="46"/>
      <c r="CG55" s="46"/>
      <c r="CH55" s="46"/>
      <c r="CI55" s="46"/>
      <c r="CJ55" s="46"/>
      <c r="CK55" s="46"/>
      <c r="CL55" s="46"/>
      <c r="CM55" s="46"/>
      <c r="CN55" s="46"/>
      <c r="CO55" s="46"/>
      <c r="CP55" s="46"/>
      <c r="CQ55" s="46"/>
      <c r="CR55" s="46"/>
      <c r="CS55" s="46"/>
      <c r="CT55" s="46"/>
      <c r="CU55" s="46"/>
      <c r="CV55" s="46"/>
      <c r="CW55" s="46"/>
      <c r="CX55" s="46"/>
      <c r="CY55" s="46"/>
      <c r="CZ55" s="46"/>
      <c r="DA55" s="46"/>
      <c r="DB55" s="46"/>
      <c r="DC55" s="46"/>
      <c r="DD55" s="46"/>
      <c r="DE55" s="46"/>
      <c r="DF55" s="46"/>
      <c r="DG55" s="46"/>
      <c r="DH55" s="46"/>
      <c r="DI55" s="46"/>
      <c r="DJ55" s="46"/>
      <c r="DK55" s="46"/>
      <c r="DL55" s="46"/>
      <c r="DM55" s="46"/>
      <c r="DN55" s="46"/>
      <c r="DO55" s="46"/>
      <c r="DP55" s="46"/>
      <c r="DQ55" s="46"/>
    </row>
    <row r="56" spans="2:121" x14ac:dyDescent="0.3"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6"/>
      <c r="BZ56" s="46"/>
      <c r="CA56" s="46"/>
      <c r="CB56" s="46"/>
      <c r="CC56" s="46"/>
      <c r="CD56" s="46"/>
      <c r="CE56" s="46"/>
      <c r="CF56" s="46"/>
      <c r="CG56" s="46"/>
      <c r="CH56" s="46"/>
      <c r="CI56" s="46"/>
      <c r="CJ56" s="46"/>
      <c r="CK56" s="46"/>
      <c r="CL56" s="46"/>
      <c r="CM56" s="46"/>
      <c r="CN56" s="46"/>
      <c r="CO56" s="46"/>
      <c r="CP56" s="46"/>
      <c r="CQ56" s="46"/>
      <c r="CR56" s="46"/>
      <c r="CS56" s="46"/>
      <c r="CT56" s="46"/>
      <c r="CU56" s="46"/>
      <c r="CV56" s="46"/>
      <c r="CW56" s="46"/>
      <c r="CX56" s="46"/>
      <c r="CY56" s="46"/>
      <c r="CZ56" s="46"/>
      <c r="DA56" s="46"/>
      <c r="DB56" s="46"/>
      <c r="DC56" s="46"/>
      <c r="DD56" s="46"/>
      <c r="DE56" s="46"/>
      <c r="DF56" s="46"/>
      <c r="DG56" s="46"/>
      <c r="DH56" s="46"/>
      <c r="DI56" s="46"/>
      <c r="DJ56" s="46"/>
      <c r="DK56" s="46"/>
      <c r="DL56" s="46"/>
      <c r="DM56" s="46"/>
      <c r="DN56" s="46"/>
      <c r="DO56" s="46"/>
      <c r="DP56" s="46"/>
      <c r="DQ56" s="46"/>
    </row>
    <row r="57" spans="2:121" x14ac:dyDescent="0.3"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6"/>
      <c r="CD57" s="46"/>
      <c r="CE57" s="46"/>
      <c r="CF57" s="46"/>
      <c r="CG57" s="46"/>
      <c r="CH57" s="46"/>
      <c r="CI57" s="46"/>
      <c r="CJ57" s="46"/>
      <c r="CK57" s="46"/>
      <c r="CL57" s="46"/>
      <c r="CM57" s="46"/>
      <c r="CN57" s="46"/>
      <c r="CO57" s="46"/>
      <c r="CP57" s="46"/>
      <c r="CQ57" s="46"/>
      <c r="CR57" s="46"/>
      <c r="CS57" s="46"/>
      <c r="CT57" s="46"/>
      <c r="CU57" s="46"/>
      <c r="CV57" s="46"/>
      <c r="CW57" s="46"/>
      <c r="CX57" s="46"/>
      <c r="CY57" s="46"/>
      <c r="CZ57" s="46"/>
      <c r="DA57" s="46"/>
      <c r="DB57" s="46"/>
      <c r="DC57" s="46"/>
      <c r="DD57" s="46"/>
      <c r="DE57" s="46"/>
      <c r="DF57" s="46"/>
      <c r="DG57" s="46"/>
      <c r="DH57" s="46"/>
      <c r="DI57" s="46"/>
      <c r="DJ57" s="46"/>
      <c r="DK57" s="46"/>
      <c r="DL57" s="46"/>
      <c r="DM57" s="46"/>
      <c r="DN57" s="46"/>
      <c r="DO57" s="46"/>
      <c r="DP57" s="46"/>
      <c r="DQ57" s="46"/>
    </row>
    <row r="58" spans="2:121" x14ac:dyDescent="0.3"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46"/>
      <c r="CD58" s="46"/>
      <c r="CE58" s="46"/>
      <c r="CF58" s="46"/>
      <c r="CG58" s="46"/>
      <c r="CH58" s="46"/>
      <c r="CI58" s="46"/>
      <c r="CJ58" s="46"/>
      <c r="CK58" s="46"/>
      <c r="CL58" s="46"/>
      <c r="CM58" s="46"/>
      <c r="CN58" s="46"/>
      <c r="CO58" s="46"/>
      <c r="CP58" s="46"/>
      <c r="CQ58" s="46"/>
      <c r="CR58" s="46"/>
      <c r="CS58" s="46"/>
      <c r="CT58" s="46"/>
      <c r="CU58" s="46"/>
      <c r="CV58" s="46"/>
      <c r="CW58" s="46"/>
      <c r="CX58" s="46"/>
      <c r="CY58" s="46"/>
      <c r="CZ58" s="46"/>
      <c r="DA58" s="46"/>
      <c r="DB58" s="46"/>
      <c r="DC58" s="46"/>
      <c r="DD58" s="46"/>
      <c r="DE58" s="46"/>
      <c r="DF58" s="46"/>
      <c r="DG58" s="46"/>
      <c r="DH58" s="46"/>
      <c r="DI58" s="46"/>
      <c r="DJ58" s="46"/>
      <c r="DK58" s="46"/>
      <c r="DL58" s="46"/>
      <c r="DM58" s="46"/>
      <c r="DN58" s="46"/>
      <c r="DO58" s="46"/>
      <c r="DP58" s="46"/>
      <c r="DQ58" s="46"/>
    </row>
    <row r="59" spans="2:121" x14ac:dyDescent="0.3"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  <c r="BV59" s="46"/>
      <c r="BW59" s="46"/>
      <c r="BX59" s="46"/>
      <c r="BY59" s="46"/>
      <c r="BZ59" s="46"/>
      <c r="CA59" s="46"/>
      <c r="CB59" s="46"/>
      <c r="CC59" s="46"/>
      <c r="CD59" s="46"/>
      <c r="CE59" s="46"/>
      <c r="CF59" s="46"/>
      <c r="CG59" s="46"/>
      <c r="CH59" s="46"/>
      <c r="CI59" s="46"/>
      <c r="CJ59" s="46"/>
      <c r="CK59" s="46"/>
      <c r="CL59" s="46"/>
      <c r="CM59" s="46"/>
      <c r="CN59" s="46"/>
      <c r="CO59" s="46"/>
      <c r="CP59" s="46"/>
      <c r="CQ59" s="46"/>
      <c r="CR59" s="46"/>
      <c r="CS59" s="46"/>
      <c r="CT59" s="46"/>
      <c r="CU59" s="46"/>
      <c r="CV59" s="46"/>
      <c r="CW59" s="46"/>
      <c r="CX59" s="46"/>
      <c r="CY59" s="46"/>
      <c r="CZ59" s="46"/>
      <c r="DA59" s="46"/>
      <c r="DB59" s="46"/>
      <c r="DC59" s="46"/>
      <c r="DD59" s="46"/>
      <c r="DE59" s="46"/>
      <c r="DF59" s="46"/>
      <c r="DG59" s="46"/>
      <c r="DH59" s="46"/>
      <c r="DI59" s="46"/>
      <c r="DJ59" s="46"/>
      <c r="DK59" s="46"/>
      <c r="DL59" s="46"/>
      <c r="DM59" s="46"/>
      <c r="DN59" s="46"/>
      <c r="DO59" s="46"/>
      <c r="DP59" s="46"/>
      <c r="DQ59" s="46"/>
    </row>
    <row r="60" spans="2:121" x14ac:dyDescent="0.3"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BQ60" s="46"/>
      <c r="BR60" s="46"/>
      <c r="BS60" s="46"/>
      <c r="BT60" s="46"/>
      <c r="BU60" s="46"/>
      <c r="BV60" s="46"/>
      <c r="BW60" s="46"/>
      <c r="BX60" s="46"/>
      <c r="BY60" s="46"/>
      <c r="BZ60" s="46"/>
      <c r="CA60" s="46"/>
      <c r="CB60" s="46"/>
      <c r="CC60" s="46"/>
      <c r="CD60" s="46"/>
      <c r="CE60" s="46"/>
      <c r="CF60" s="46"/>
      <c r="CG60" s="46"/>
      <c r="CH60" s="46"/>
      <c r="CI60" s="46"/>
      <c r="CJ60" s="46"/>
      <c r="CK60" s="46"/>
      <c r="CL60" s="46"/>
      <c r="CM60" s="46"/>
      <c r="CN60" s="46"/>
      <c r="CO60" s="46"/>
      <c r="CP60" s="46"/>
      <c r="CQ60" s="46"/>
      <c r="CR60" s="46"/>
      <c r="CS60" s="46"/>
      <c r="CT60" s="46"/>
      <c r="CU60" s="46"/>
      <c r="CV60" s="46"/>
      <c r="CW60" s="46"/>
      <c r="CX60" s="46"/>
      <c r="CY60" s="46"/>
      <c r="CZ60" s="46"/>
      <c r="DA60" s="46"/>
      <c r="DB60" s="46"/>
      <c r="DC60" s="46"/>
      <c r="DD60" s="46"/>
      <c r="DE60" s="46"/>
      <c r="DF60" s="46"/>
      <c r="DG60" s="46"/>
      <c r="DH60" s="46"/>
      <c r="DI60" s="46"/>
      <c r="DJ60" s="46"/>
      <c r="DK60" s="46"/>
      <c r="DL60" s="46"/>
      <c r="DM60" s="46"/>
      <c r="DN60" s="46"/>
      <c r="DO60" s="46"/>
      <c r="DP60" s="46"/>
      <c r="DQ60" s="46"/>
    </row>
  </sheetData>
  <protectedRanges>
    <protectedRange sqref="C10:C52" name="Range3"/>
    <protectedRange sqref="J10:DI52" name="Range1"/>
    <protectedRange sqref="DL10:DQ52" name="Range2"/>
  </protectedRanges>
  <mergeCells count="98">
    <mergeCell ref="N5:U5"/>
    <mergeCell ref="AZ7:BA7"/>
    <mergeCell ref="AD7:AE7"/>
    <mergeCell ref="AJ7:AK7"/>
    <mergeCell ref="AD5:AG6"/>
    <mergeCell ref="AT6:AW6"/>
    <mergeCell ref="BN6:BQ6"/>
    <mergeCell ref="BR6:BU6"/>
    <mergeCell ref="BB6:BE6"/>
    <mergeCell ref="AL6:AO6"/>
    <mergeCell ref="BF6:BI6"/>
    <mergeCell ref="AH5:AI5"/>
    <mergeCell ref="AP6:AS6"/>
    <mergeCell ref="BJ5:BM6"/>
    <mergeCell ref="BV6:BY6"/>
    <mergeCell ref="AX5:BA6"/>
    <mergeCell ref="AH6:AK6"/>
    <mergeCell ref="BL7:BM7"/>
    <mergeCell ref="AL7:AM7"/>
    <mergeCell ref="AF7:AG7"/>
    <mergeCell ref="AR7:AS7"/>
    <mergeCell ref="BF7:BG7"/>
    <mergeCell ref="AX7:AY7"/>
    <mergeCell ref="AN7:AO7"/>
    <mergeCell ref="BH7:BI7"/>
    <mergeCell ref="AT7:AU7"/>
    <mergeCell ref="AH7:AI7"/>
    <mergeCell ref="B4:B8"/>
    <mergeCell ref="J5:M6"/>
    <mergeCell ref="AB7:AC7"/>
    <mergeCell ref="H7:I7"/>
    <mergeCell ref="N7:O7"/>
    <mergeCell ref="J7:K7"/>
    <mergeCell ref="Z7:AA7"/>
    <mergeCell ref="L7:M7"/>
    <mergeCell ref="V7:W7"/>
    <mergeCell ref="X7:Y7"/>
    <mergeCell ref="F7:G7"/>
    <mergeCell ref="Z5:AC6"/>
    <mergeCell ref="R6:U6"/>
    <mergeCell ref="T7:U7"/>
    <mergeCell ref="R7:S7"/>
    <mergeCell ref="V5:Y6"/>
    <mergeCell ref="B1:AC1"/>
    <mergeCell ref="AB3:AC3"/>
    <mergeCell ref="P7:Q7"/>
    <mergeCell ref="C4:C8"/>
    <mergeCell ref="D4:I6"/>
    <mergeCell ref="B2:Q2"/>
    <mergeCell ref="N6:Q6"/>
    <mergeCell ref="J4:DQ4"/>
    <mergeCell ref="D7:E7"/>
    <mergeCell ref="DP5:DQ6"/>
    <mergeCell ref="DF7:DG7"/>
    <mergeCell ref="BN7:BO7"/>
    <mergeCell ref="CN7:CO7"/>
    <mergeCell ref="BP7:BQ7"/>
    <mergeCell ref="BJ7:BK7"/>
    <mergeCell ref="BR7:BS7"/>
    <mergeCell ref="CV7:CW7"/>
    <mergeCell ref="CT7:CU7"/>
    <mergeCell ref="CT6:CW6"/>
    <mergeCell ref="CH5:CK6"/>
    <mergeCell ref="BZ6:CC6"/>
    <mergeCell ref="CD6:CG6"/>
    <mergeCell ref="CB5:CG5"/>
    <mergeCell ref="DP7:DQ7"/>
    <mergeCell ref="AP7:AQ7"/>
    <mergeCell ref="AV7:AW7"/>
    <mergeCell ref="BD7:BE7"/>
    <mergeCell ref="BB7:BC7"/>
    <mergeCell ref="CF7:CG7"/>
    <mergeCell ref="CH7:CI7"/>
    <mergeCell ref="DL7:DM7"/>
    <mergeCell ref="BT7:BU7"/>
    <mergeCell ref="CJ7:CK7"/>
    <mergeCell ref="BV7:BW7"/>
    <mergeCell ref="CB7:CC7"/>
    <mergeCell ref="CD7:CE7"/>
    <mergeCell ref="BZ7:CA7"/>
    <mergeCell ref="BX7:BY7"/>
    <mergeCell ref="CX7:CY7"/>
    <mergeCell ref="O3:Q3"/>
    <mergeCell ref="DJ5:DO6"/>
    <mergeCell ref="DF5:DI6"/>
    <mergeCell ref="DN7:DO7"/>
    <mergeCell ref="DH7:DI7"/>
    <mergeCell ref="DJ7:DK7"/>
    <mergeCell ref="DB6:DE6"/>
    <mergeCell ref="DB7:DC7"/>
    <mergeCell ref="DD7:DE7"/>
    <mergeCell ref="CR7:CS7"/>
    <mergeCell ref="CX5:DA6"/>
    <mergeCell ref="CP6:CS6"/>
    <mergeCell ref="CP7:CQ7"/>
    <mergeCell ref="CZ7:DA7"/>
    <mergeCell ref="CL5:CO6"/>
    <mergeCell ref="CL7:CM7"/>
  </mergeCells>
  <phoneticPr fontId="2" type="noConversion"/>
  <pageMargins left="0.196850393700787" right="0.196850393700787" top="0.23622047244094499" bottom="0.196850393700787" header="0.15748031496063" footer="0.196850393700787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1"/>
  <sheetViews>
    <sheetView topLeftCell="A2" workbookViewId="0">
      <pane xSplit="2" ySplit="9" topLeftCell="C14" activePane="bottomRight" state="frozen"/>
      <selection activeCell="A2" sqref="A2"/>
      <selection pane="topRight" activeCell="C2" sqref="C2"/>
      <selection pane="bottomLeft" activeCell="A11" sqref="A11"/>
      <selection pane="bottomRight" activeCell="C14" sqref="C14"/>
    </sheetView>
  </sheetViews>
  <sheetFormatPr defaultRowHeight="15" x14ac:dyDescent="0.2"/>
  <cols>
    <col min="1" max="1" width="4" style="2" customWidth="1"/>
    <col min="2" max="2" width="15.25" style="2" customWidth="1"/>
    <col min="3" max="4" width="12.125" style="2" customWidth="1"/>
    <col min="5" max="5" width="11.125" style="2" bestFit="1" customWidth="1"/>
    <col min="6" max="6" width="10.875" style="2" customWidth="1"/>
    <col min="7" max="7" width="8.875" style="2" customWidth="1"/>
    <col min="8" max="8" width="10" style="2" customWidth="1"/>
    <col min="9" max="9" width="9.75" style="2" customWidth="1"/>
    <col min="10" max="22" width="11.625" style="2" customWidth="1"/>
    <col min="23" max="23" width="10.625" style="2" customWidth="1"/>
    <col min="24" max="24" width="11.75" style="2" customWidth="1"/>
    <col min="25" max="25" width="9.5" style="2" customWidth="1"/>
    <col min="26" max="26" width="10.375" style="2" customWidth="1"/>
    <col min="27" max="27" width="8" style="2" customWidth="1"/>
    <col min="28" max="28" width="12.125" style="2" customWidth="1"/>
    <col min="29" max="29" width="9.125" style="2" customWidth="1"/>
    <col min="30" max="30" width="9.75" style="2" customWidth="1"/>
    <col min="31" max="31" width="10" style="2" customWidth="1"/>
    <col min="32" max="34" width="9.75" style="2" customWidth="1"/>
    <col min="35" max="36" width="11.625" style="2" customWidth="1"/>
    <col min="37" max="37" width="10.75" style="2" customWidth="1"/>
    <col min="38" max="40" width="11.25" style="2" customWidth="1"/>
    <col min="41" max="41" width="11" style="2" customWidth="1"/>
    <col min="42" max="42" width="9.125" style="2" customWidth="1"/>
    <col min="43" max="43" width="9.875" style="2" customWidth="1"/>
    <col min="44" max="44" width="11.375" style="2" customWidth="1"/>
    <col min="45" max="45" width="8.75" style="2" customWidth="1"/>
    <col min="46" max="46" width="11.125" style="2" customWidth="1"/>
    <col min="47" max="47" width="11.625" style="2" customWidth="1"/>
    <col min="48" max="48" width="15" style="2" customWidth="1"/>
    <col min="49" max="49" width="10.625" style="2" customWidth="1"/>
    <col min="50" max="50" width="11.125" style="2" customWidth="1"/>
    <col min="51" max="16384" width="9" style="2"/>
  </cols>
  <sheetData>
    <row r="1" spans="1:50" ht="19.5" customHeight="1" x14ac:dyDescent="0.2">
      <c r="A1" s="115" t="s">
        <v>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7"/>
      <c r="AB1" s="7"/>
      <c r="AC1" s="7"/>
      <c r="AD1" s="7"/>
      <c r="AE1" s="7"/>
      <c r="AF1" s="7"/>
      <c r="AG1" s="7"/>
      <c r="AH1" s="7"/>
      <c r="AI1" s="7"/>
      <c r="AJ1" s="7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</row>
    <row r="2" spans="1:50" ht="24" customHeight="1" x14ac:dyDescent="0.2">
      <c r="A2" s="116" t="s">
        <v>14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50" ht="15" customHeight="1" x14ac:dyDescent="0.2">
      <c r="B3" s="3"/>
      <c r="Y3" s="128" t="s">
        <v>11</v>
      </c>
      <c r="Z3" s="128"/>
      <c r="AI3" s="103"/>
      <c r="AJ3" s="103"/>
    </row>
    <row r="4" spans="1:50" s="6" customFormat="1" ht="15" customHeight="1" x14ac:dyDescent="0.15">
      <c r="A4" s="117" t="s">
        <v>4</v>
      </c>
      <c r="B4" s="118" t="s">
        <v>0</v>
      </c>
      <c r="C4" s="121" t="s">
        <v>16</v>
      </c>
      <c r="D4" s="122"/>
      <c r="E4" s="110" t="s">
        <v>3</v>
      </c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2"/>
      <c r="AR4" s="12"/>
      <c r="AS4" s="12"/>
      <c r="AT4" s="12"/>
      <c r="AU4" s="12"/>
      <c r="AV4" s="12"/>
      <c r="AW4" s="136"/>
      <c r="AX4" s="136"/>
    </row>
    <row r="5" spans="1:50" s="6" customFormat="1" ht="27.75" customHeight="1" x14ac:dyDescent="0.15">
      <c r="A5" s="117"/>
      <c r="B5" s="118"/>
      <c r="C5" s="123"/>
      <c r="D5" s="124"/>
      <c r="E5" s="112" t="s">
        <v>15</v>
      </c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4"/>
      <c r="AI5" s="141" t="s">
        <v>5</v>
      </c>
      <c r="AJ5" s="141"/>
      <c r="AK5" s="142" t="s">
        <v>7</v>
      </c>
      <c r="AL5" s="143"/>
      <c r="AM5" s="143"/>
      <c r="AN5" s="143"/>
      <c r="AO5" s="143"/>
      <c r="AP5" s="143"/>
      <c r="AQ5" s="127" t="s">
        <v>8</v>
      </c>
      <c r="AR5" s="127"/>
      <c r="AS5" s="127"/>
      <c r="AT5" s="127"/>
      <c r="AU5" s="127"/>
      <c r="AV5" s="127"/>
      <c r="AW5" s="141" t="s">
        <v>6</v>
      </c>
      <c r="AX5" s="141"/>
    </row>
    <row r="6" spans="1:50" s="6" customFormat="1" ht="15" customHeight="1" x14ac:dyDescent="0.15">
      <c r="A6" s="117"/>
      <c r="B6" s="118"/>
      <c r="C6" s="123"/>
      <c r="D6" s="124"/>
      <c r="E6" s="112" t="s">
        <v>28</v>
      </c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4"/>
      <c r="AI6" s="141"/>
      <c r="AJ6" s="141"/>
      <c r="AK6" s="142" t="s">
        <v>38</v>
      </c>
      <c r="AL6" s="143"/>
      <c r="AM6" s="143"/>
      <c r="AN6" s="143"/>
      <c r="AO6" s="127" t="s">
        <v>39</v>
      </c>
      <c r="AP6" s="127"/>
      <c r="AQ6" s="127" t="s">
        <v>40</v>
      </c>
      <c r="AR6" s="127"/>
      <c r="AS6" s="127" t="s">
        <v>9</v>
      </c>
      <c r="AT6" s="127"/>
      <c r="AU6" s="127"/>
      <c r="AV6" s="127"/>
      <c r="AW6" s="141"/>
      <c r="AX6" s="141"/>
    </row>
    <row r="7" spans="1:50" s="6" customFormat="1" ht="25.5" customHeight="1" x14ac:dyDescent="0.15">
      <c r="A7" s="117"/>
      <c r="B7" s="118"/>
      <c r="C7" s="123"/>
      <c r="D7" s="124"/>
      <c r="E7" s="127" t="s">
        <v>13</v>
      </c>
      <c r="F7" s="127"/>
      <c r="G7" s="127"/>
      <c r="H7" s="127"/>
      <c r="I7" s="146" t="s">
        <v>35</v>
      </c>
      <c r="J7" s="146"/>
      <c r="K7" s="131" t="s">
        <v>27</v>
      </c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3"/>
      <c r="W7" s="119" t="s">
        <v>22</v>
      </c>
      <c r="X7" s="119"/>
      <c r="Y7" s="119" t="s">
        <v>23</v>
      </c>
      <c r="Z7" s="119"/>
      <c r="AA7" s="119" t="s">
        <v>24</v>
      </c>
      <c r="AB7" s="119"/>
      <c r="AC7" s="119" t="s">
        <v>25</v>
      </c>
      <c r="AD7" s="119"/>
      <c r="AE7" s="119" t="s">
        <v>26</v>
      </c>
      <c r="AF7" s="119"/>
      <c r="AG7" s="104" t="s">
        <v>29</v>
      </c>
      <c r="AH7" s="105"/>
      <c r="AI7" s="141"/>
      <c r="AJ7" s="141"/>
      <c r="AK7" s="137" t="s">
        <v>37</v>
      </c>
      <c r="AL7" s="144"/>
      <c r="AM7" s="137" t="s">
        <v>30</v>
      </c>
      <c r="AN7" s="138"/>
      <c r="AO7" s="127"/>
      <c r="AP7" s="127"/>
      <c r="AQ7" s="127"/>
      <c r="AR7" s="127"/>
      <c r="AS7" s="127"/>
      <c r="AT7" s="127"/>
      <c r="AU7" s="127"/>
      <c r="AV7" s="127"/>
      <c r="AW7" s="141"/>
      <c r="AX7" s="141"/>
    </row>
    <row r="8" spans="1:50" s="6" customFormat="1" ht="96.75" customHeight="1" x14ac:dyDescent="0.15">
      <c r="A8" s="117"/>
      <c r="B8" s="118"/>
      <c r="C8" s="125"/>
      <c r="D8" s="126"/>
      <c r="E8" s="119" t="s">
        <v>33</v>
      </c>
      <c r="F8" s="119"/>
      <c r="G8" s="119" t="s">
        <v>34</v>
      </c>
      <c r="H8" s="119"/>
      <c r="I8" s="146"/>
      <c r="J8" s="146"/>
      <c r="K8" s="108" t="s">
        <v>17</v>
      </c>
      <c r="L8" s="109"/>
      <c r="M8" s="108" t="s">
        <v>18</v>
      </c>
      <c r="N8" s="109"/>
      <c r="O8" s="108" t="s">
        <v>19</v>
      </c>
      <c r="P8" s="109"/>
      <c r="Q8" s="108" t="s">
        <v>20</v>
      </c>
      <c r="R8" s="109"/>
      <c r="S8" s="134" t="s">
        <v>21</v>
      </c>
      <c r="T8" s="135"/>
      <c r="U8" s="129" t="s">
        <v>36</v>
      </c>
      <c r="V8" s="130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06"/>
      <c r="AH8" s="107"/>
      <c r="AI8" s="141"/>
      <c r="AJ8" s="141"/>
      <c r="AK8" s="139"/>
      <c r="AL8" s="145"/>
      <c r="AM8" s="139"/>
      <c r="AN8" s="140"/>
      <c r="AO8" s="127"/>
      <c r="AP8" s="127"/>
      <c r="AQ8" s="127"/>
      <c r="AR8" s="127"/>
      <c r="AS8" s="127" t="s">
        <v>32</v>
      </c>
      <c r="AT8" s="127"/>
      <c r="AU8" s="127" t="s">
        <v>31</v>
      </c>
      <c r="AV8" s="127"/>
      <c r="AW8" s="141"/>
      <c r="AX8" s="141"/>
    </row>
    <row r="9" spans="1:50" s="6" customFormat="1" ht="45" customHeight="1" x14ac:dyDescent="0.15">
      <c r="A9" s="117"/>
      <c r="B9" s="118"/>
      <c r="C9" s="1" t="s">
        <v>10</v>
      </c>
      <c r="D9" s="1" t="s">
        <v>12</v>
      </c>
      <c r="E9" s="5" t="s">
        <v>10</v>
      </c>
      <c r="F9" s="1" t="s">
        <v>12</v>
      </c>
      <c r="G9" s="5" t="s">
        <v>10</v>
      </c>
      <c r="H9" s="1" t="s">
        <v>12</v>
      </c>
      <c r="I9" s="5" t="s">
        <v>10</v>
      </c>
      <c r="J9" s="1" t="s">
        <v>12</v>
      </c>
      <c r="K9" s="5" t="s">
        <v>10</v>
      </c>
      <c r="L9" s="1" t="s">
        <v>12</v>
      </c>
      <c r="M9" s="5" t="s">
        <v>10</v>
      </c>
      <c r="N9" s="1" t="s">
        <v>12</v>
      </c>
      <c r="O9" s="5" t="s">
        <v>10</v>
      </c>
      <c r="P9" s="1" t="s">
        <v>12</v>
      </c>
      <c r="Q9" s="5" t="s">
        <v>10</v>
      </c>
      <c r="R9" s="1" t="s">
        <v>12</v>
      </c>
      <c r="S9" s="5" t="s">
        <v>10</v>
      </c>
      <c r="T9" s="1" t="s">
        <v>12</v>
      </c>
      <c r="U9" s="5" t="s">
        <v>10</v>
      </c>
      <c r="V9" s="1" t="s">
        <v>12</v>
      </c>
      <c r="W9" s="5" t="s">
        <v>10</v>
      </c>
      <c r="X9" s="1" t="s">
        <v>12</v>
      </c>
      <c r="Y9" s="5" t="s">
        <v>10</v>
      </c>
      <c r="Z9" s="1" t="s">
        <v>12</v>
      </c>
      <c r="AA9" s="5" t="s">
        <v>10</v>
      </c>
      <c r="AB9" s="1" t="s">
        <v>12</v>
      </c>
      <c r="AC9" s="5" t="s">
        <v>10</v>
      </c>
      <c r="AD9" s="1" t="s">
        <v>12</v>
      </c>
      <c r="AE9" s="5" t="s">
        <v>10</v>
      </c>
      <c r="AF9" s="1" t="s">
        <v>12</v>
      </c>
      <c r="AG9" s="5" t="s">
        <v>10</v>
      </c>
      <c r="AH9" s="1" t="s">
        <v>12</v>
      </c>
      <c r="AI9" s="5" t="s">
        <v>10</v>
      </c>
      <c r="AJ9" s="1" t="s">
        <v>12</v>
      </c>
      <c r="AK9" s="5" t="s">
        <v>10</v>
      </c>
      <c r="AL9" s="1" t="s">
        <v>12</v>
      </c>
      <c r="AM9" s="5" t="s">
        <v>10</v>
      </c>
      <c r="AN9" s="1" t="s">
        <v>12</v>
      </c>
      <c r="AO9" s="5" t="s">
        <v>10</v>
      </c>
      <c r="AP9" s="1" t="s">
        <v>12</v>
      </c>
      <c r="AQ9" s="5" t="s">
        <v>10</v>
      </c>
      <c r="AR9" s="1" t="s">
        <v>12</v>
      </c>
      <c r="AS9" s="5" t="s">
        <v>10</v>
      </c>
      <c r="AT9" s="1" t="s">
        <v>12</v>
      </c>
      <c r="AU9" s="5" t="s">
        <v>10</v>
      </c>
      <c r="AV9" s="1" t="s">
        <v>12</v>
      </c>
      <c r="AW9" s="5" t="s">
        <v>10</v>
      </c>
      <c r="AX9" s="1" t="s">
        <v>12</v>
      </c>
    </row>
    <row r="10" spans="1:50" s="6" customFormat="1" ht="13.5" customHeight="1" x14ac:dyDescent="0.15">
      <c r="A10" s="11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11">
        <v>10</v>
      </c>
      <c r="X10" s="11">
        <v>11</v>
      </c>
      <c r="Y10" s="11">
        <v>12</v>
      </c>
      <c r="Z10" s="11">
        <v>13</v>
      </c>
      <c r="AA10" s="11">
        <v>14</v>
      </c>
      <c r="AB10" s="11">
        <v>15</v>
      </c>
      <c r="AC10" s="11">
        <v>16</v>
      </c>
      <c r="AD10" s="11">
        <v>17</v>
      </c>
      <c r="AE10" s="11">
        <v>18</v>
      </c>
      <c r="AF10" s="11">
        <v>19</v>
      </c>
      <c r="AG10" s="11">
        <v>20</v>
      </c>
      <c r="AH10" s="11">
        <v>21</v>
      </c>
      <c r="AI10" s="11">
        <v>22</v>
      </c>
      <c r="AJ10" s="11">
        <v>23</v>
      </c>
      <c r="AK10" s="11">
        <v>24</v>
      </c>
      <c r="AL10" s="11">
        <v>25</v>
      </c>
      <c r="AM10" s="11">
        <v>26</v>
      </c>
      <c r="AN10" s="11">
        <v>27</v>
      </c>
      <c r="AO10" s="11">
        <v>28</v>
      </c>
      <c r="AP10" s="11">
        <v>29</v>
      </c>
      <c r="AQ10" s="11">
        <v>32</v>
      </c>
      <c r="AR10" s="11">
        <v>33</v>
      </c>
      <c r="AS10" s="11">
        <v>34</v>
      </c>
      <c r="AT10" s="11">
        <v>35</v>
      </c>
      <c r="AU10" s="11">
        <v>36</v>
      </c>
      <c r="AV10" s="11">
        <v>37</v>
      </c>
      <c r="AW10" s="11">
        <v>38</v>
      </c>
      <c r="AX10" s="11">
        <v>39</v>
      </c>
    </row>
    <row r="11" spans="1:50" s="21" customFormat="1" ht="18" customHeight="1" x14ac:dyDescent="0.2">
      <c r="A11" s="14">
        <v>1</v>
      </c>
      <c r="B11" s="25"/>
      <c r="C11" s="17">
        <f t="shared" ref="C11:C21" si="0">AI11+AW11-AG11</f>
        <v>0</v>
      </c>
      <c r="D11" s="17">
        <f t="shared" ref="D11:D21" si="1">AJ11+AX11-AH11</f>
        <v>0</v>
      </c>
      <c r="E11" s="18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9"/>
      <c r="AF11" s="17"/>
      <c r="AG11" s="17"/>
      <c r="AH11" s="17"/>
      <c r="AI11" s="17">
        <f>E11+G11+I11+W11+Y11+AA11+AC11+AE11+AG11</f>
        <v>0</v>
      </c>
      <c r="AJ11" s="17">
        <f>F11+H11+J11+X11+Z11+AB11+AD11+AF11+AH11</f>
        <v>0</v>
      </c>
      <c r="AK11" s="19"/>
      <c r="AL11" s="20"/>
      <c r="AM11" s="20"/>
      <c r="AN11" s="20"/>
      <c r="AO11" s="17"/>
      <c r="AP11" s="17"/>
      <c r="AQ11" s="17"/>
      <c r="AR11" s="17"/>
      <c r="AS11" s="17"/>
      <c r="AT11" s="17"/>
      <c r="AU11" s="17"/>
      <c r="AV11" s="17"/>
      <c r="AW11" s="17">
        <f>AK11+AM11+AO11+AQ11+AS11+AU11</f>
        <v>0</v>
      </c>
      <c r="AX11" s="17">
        <f>AL11+AN11+AP11+AR11+AT11+AV11</f>
        <v>0</v>
      </c>
    </row>
    <row r="12" spans="1:50" s="21" customFormat="1" ht="19.5" customHeight="1" x14ac:dyDescent="0.2">
      <c r="A12" s="14">
        <v>2</v>
      </c>
      <c r="B12" s="26"/>
      <c r="C12" s="17">
        <f t="shared" si="0"/>
        <v>0</v>
      </c>
      <c r="D12" s="17">
        <f t="shared" si="1"/>
        <v>0</v>
      </c>
      <c r="E12" s="19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9"/>
      <c r="AF12" s="17"/>
      <c r="AG12" s="17"/>
      <c r="AH12" s="17"/>
      <c r="AI12" s="17">
        <f t="shared" ref="AI12:AI21" si="2">E12+G12+I12+W12+Y12+AA12+AC12+AE12+AG12</f>
        <v>0</v>
      </c>
      <c r="AJ12" s="17">
        <f t="shared" ref="AJ12:AJ21" si="3">F12+H12+J12+X12+Z12+AB12+AD12+AF12+AH12</f>
        <v>0</v>
      </c>
      <c r="AK12" s="19"/>
      <c r="AL12" s="20"/>
      <c r="AM12" s="20"/>
      <c r="AN12" s="20"/>
      <c r="AO12" s="17"/>
      <c r="AP12" s="17"/>
      <c r="AQ12" s="17"/>
      <c r="AR12" s="17"/>
      <c r="AS12" s="17"/>
      <c r="AT12" s="17"/>
      <c r="AU12" s="17"/>
      <c r="AV12" s="17"/>
      <c r="AW12" s="17">
        <f t="shared" ref="AW12:AW21" si="4">AK12+AM12+AO12+AQ12+AS12+AU12</f>
        <v>0</v>
      </c>
      <c r="AX12" s="17">
        <f t="shared" ref="AX12:AX21" si="5">AL12+AN12+AP12+AR12+AT12+AV12</f>
        <v>0</v>
      </c>
    </row>
    <row r="13" spans="1:50" s="21" customFormat="1" ht="19.5" customHeight="1" x14ac:dyDescent="0.2">
      <c r="A13" s="14">
        <v>3</v>
      </c>
      <c r="B13" s="26"/>
      <c r="C13" s="17">
        <f t="shared" si="0"/>
        <v>0</v>
      </c>
      <c r="D13" s="17">
        <f t="shared" si="1"/>
        <v>0</v>
      </c>
      <c r="E13" s="18"/>
      <c r="F13" s="17"/>
      <c r="G13" s="17"/>
      <c r="H13" s="17"/>
      <c r="I13" s="2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9"/>
      <c r="AF13" s="17"/>
      <c r="AG13" s="17"/>
      <c r="AH13" s="17"/>
      <c r="AI13" s="17">
        <f t="shared" si="2"/>
        <v>0</v>
      </c>
      <c r="AJ13" s="17">
        <f t="shared" si="3"/>
        <v>0</v>
      </c>
      <c r="AK13" s="19"/>
      <c r="AL13" s="20"/>
      <c r="AM13" s="20"/>
      <c r="AN13" s="20"/>
      <c r="AO13" s="17"/>
      <c r="AP13" s="17"/>
      <c r="AQ13" s="17"/>
      <c r="AR13" s="17"/>
      <c r="AS13" s="17"/>
      <c r="AT13" s="17"/>
      <c r="AU13" s="17"/>
      <c r="AV13" s="17"/>
      <c r="AW13" s="17">
        <f t="shared" si="4"/>
        <v>0</v>
      </c>
      <c r="AX13" s="17">
        <f t="shared" si="5"/>
        <v>0</v>
      </c>
    </row>
    <row r="14" spans="1:50" s="21" customFormat="1" ht="21" customHeight="1" x14ac:dyDescent="0.2">
      <c r="A14" s="14">
        <v>4</v>
      </c>
      <c r="B14" s="26"/>
      <c r="C14" s="17">
        <f t="shared" si="0"/>
        <v>0</v>
      </c>
      <c r="D14" s="17">
        <f t="shared" si="1"/>
        <v>0</v>
      </c>
      <c r="E14" s="18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9"/>
      <c r="AF14" s="17"/>
      <c r="AG14" s="17"/>
      <c r="AH14" s="17"/>
      <c r="AI14" s="17">
        <f t="shared" si="2"/>
        <v>0</v>
      </c>
      <c r="AJ14" s="17">
        <f t="shared" si="3"/>
        <v>0</v>
      </c>
      <c r="AK14" s="19"/>
      <c r="AL14" s="20"/>
      <c r="AM14" s="20"/>
      <c r="AN14" s="20"/>
      <c r="AO14" s="17"/>
      <c r="AP14" s="17"/>
      <c r="AQ14" s="17"/>
      <c r="AR14" s="17"/>
      <c r="AS14" s="17"/>
      <c r="AT14" s="17"/>
      <c r="AU14" s="17"/>
      <c r="AV14" s="17"/>
      <c r="AW14" s="17">
        <f t="shared" si="4"/>
        <v>0</v>
      </c>
      <c r="AX14" s="17">
        <f t="shared" si="5"/>
        <v>0</v>
      </c>
    </row>
    <row r="15" spans="1:50" s="21" customFormat="1" ht="19.5" customHeight="1" x14ac:dyDescent="0.2">
      <c r="A15" s="14">
        <v>5</v>
      </c>
      <c r="B15" s="26"/>
      <c r="C15" s="17">
        <f t="shared" si="0"/>
        <v>0</v>
      </c>
      <c r="D15" s="17">
        <f t="shared" si="1"/>
        <v>0</v>
      </c>
      <c r="E15" s="18"/>
      <c r="F15" s="19"/>
      <c r="G15" s="18"/>
      <c r="H15" s="19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9"/>
      <c r="AF15" s="17"/>
      <c r="AG15" s="17"/>
      <c r="AH15" s="17"/>
      <c r="AI15" s="17">
        <f t="shared" si="2"/>
        <v>0</v>
      </c>
      <c r="AJ15" s="17">
        <f t="shared" si="3"/>
        <v>0</v>
      </c>
      <c r="AK15" s="19"/>
      <c r="AL15" s="20"/>
      <c r="AM15" s="20"/>
      <c r="AN15" s="20"/>
      <c r="AO15" s="17"/>
      <c r="AP15" s="17"/>
      <c r="AQ15" s="17"/>
      <c r="AR15" s="17"/>
      <c r="AS15" s="17"/>
      <c r="AT15" s="17"/>
      <c r="AU15" s="17"/>
      <c r="AV15" s="17"/>
      <c r="AW15" s="17">
        <f t="shared" si="4"/>
        <v>0</v>
      </c>
      <c r="AX15" s="17">
        <f t="shared" si="5"/>
        <v>0</v>
      </c>
    </row>
    <row r="16" spans="1:50" s="21" customFormat="1" ht="19.5" customHeight="1" x14ac:dyDescent="0.2">
      <c r="A16" s="14">
        <v>6</v>
      </c>
      <c r="B16" s="26"/>
      <c r="C16" s="17">
        <f t="shared" si="0"/>
        <v>0</v>
      </c>
      <c r="D16" s="17">
        <f t="shared" si="1"/>
        <v>0</v>
      </c>
      <c r="E16" s="18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9"/>
      <c r="AF16" s="17"/>
      <c r="AG16" s="17"/>
      <c r="AH16" s="17"/>
      <c r="AI16" s="17">
        <f t="shared" si="2"/>
        <v>0</v>
      </c>
      <c r="AJ16" s="17">
        <f t="shared" si="3"/>
        <v>0</v>
      </c>
      <c r="AK16" s="19"/>
      <c r="AL16" s="20"/>
      <c r="AM16" s="20"/>
      <c r="AN16" s="20"/>
      <c r="AO16" s="17"/>
      <c r="AP16" s="17"/>
      <c r="AQ16" s="17"/>
      <c r="AR16" s="17"/>
      <c r="AS16" s="17"/>
      <c r="AT16" s="17"/>
      <c r="AU16" s="17"/>
      <c r="AV16" s="17"/>
      <c r="AW16" s="17">
        <f t="shared" si="4"/>
        <v>0</v>
      </c>
      <c r="AX16" s="17">
        <f t="shared" si="5"/>
        <v>0</v>
      </c>
    </row>
    <row r="17" spans="1:50" s="21" customFormat="1" ht="21" customHeight="1" x14ac:dyDescent="0.2">
      <c r="A17" s="14">
        <v>7</v>
      </c>
      <c r="B17" s="26"/>
      <c r="C17" s="17">
        <f t="shared" si="0"/>
        <v>0</v>
      </c>
      <c r="D17" s="17">
        <f t="shared" si="1"/>
        <v>0</v>
      </c>
      <c r="E17" s="16"/>
      <c r="F17" s="23"/>
      <c r="G17" s="16"/>
      <c r="H17" s="23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23"/>
      <c r="AF17" s="15"/>
      <c r="AG17" s="15"/>
      <c r="AH17" s="15"/>
      <c r="AI17" s="17">
        <f t="shared" si="2"/>
        <v>0</v>
      </c>
      <c r="AJ17" s="17">
        <f t="shared" si="3"/>
        <v>0</v>
      </c>
      <c r="AK17" s="23"/>
      <c r="AL17" s="24"/>
      <c r="AM17" s="24"/>
      <c r="AN17" s="24"/>
      <c r="AO17" s="15"/>
      <c r="AP17" s="15"/>
      <c r="AQ17" s="15"/>
      <c r="AR17" s="15"/>
      <c r="AS17" s="15"/>
      <c r="AT17" s="15"/>
      <c r="AU17" s="15"/>
      <c r="AV17" s="15"/>
      <c r="AW17" s="17">
        <f t="shared" si="4"/>
        <v>0</v>
      </c>
      <c r="AX17" s="17">
        <f t="shared" si="5"/>
        <v>0</v>
      </c>
    </row>
    <row r="18" spans="1:50" s="21" customFormat="1" ht="21" customHeight="1" x14ac:dyDescent="0.2">
      <c r="A18" s="14">
        <v>8</v>
      </c>
      <c r="B18" s="26"/>
      <c r="C18" s="17">
        <f t="shared" si="0"/>
        <v>0</v>
      </c>
      <c r="D18" s="17">
        <f t="shared" si="1"/>
        <v>0</v>
      </c>
      <c r="E18" s="16"/>
      <c r="F18" s="23"/>
      <c r="G18" s="16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16"/>
      <c r="X18" s="16"/>
      <c r="Y18" s="16"/>
      <c r="Z18" s="16"/>
      <c r="AA18" s="16"/>
      <c r="AB18" s="16"/>
      <c r="AC18" s="23"/>
      <c r="AD18" s="16"/>
      <c r="AE18" s="23"/>
      <c r="AF18" s="16"/>
      <c r="AG18" s="16"/>
      <c r="AH18" s="16"/>
      <c r="AI18" s="17">
        <f t="shared" si="2"/>
        <v>0</v>
      </c>
      <c r="AJ18" s="17">
        <f t="shared" si="3"/>
        <v>0</v>
      </c>
      <c r="AK18" s="23"/>
      <c r="AL18" s="24"/>
      <c r="AM18" s="24"/>
      <c r="AN18" s="24"/>
      <c r="AO18" s="16"/>
      <c r="AP18" s="16"/>
      <c r="AQ18" s="16"/>
      <c r="AR18" s="16"/>
      <c r="AS18" s="16"/>
      <c r="AT18" s="16"/>
      <c r="AU18" s="16"/>
      <c r="AV18" s="16"/>
      <c r="AW18" s="17">
        <f t="shared" si="4"/>
        <v>0</v>
      </c>
      <c r="AX18" s="17">
        <f t="shared" si="5"/>
        <v>0</v>
      </c>
    </row>
    <row r="19" spans="1:50" s="21" customFormat="1" ht="21" customHeight="1" x14ac:dyDescent="0.2">
      <c r="A19" s="14">
        <v>9</v>
      </c>
      <c r="B19" s="26"/>
      <c r="C19" s="17">
        <f t="shared" si="0"/>
        <v>0</v>
      </c>
      <c r="D19" s="17">
        <f t="shared" si="1"/>
        <v>0</v>
      </c>
      <c r="E19" s="16"/>
      <c r="F19" s="23"/>
      <c r="G19" s="16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16"/>
      <c r="X19" s="16"/>
      <c r="Y19" s="16"/>
      <c r="Z19" s="16"/>
      <c r="AA19" s="16"/>
      <c r="AB19" s="16"/>
      <c r="AC19" s="23"/>
      <c r="AD19" s="16"/>
      <c r="AE19" s="23"/>
      <c r="AF19" s="16"/>
      <c r="AG19" s="16"/>
      <c r="AH19" s="16"/>
      <c r="AI19" s="17">
        <f t="shared" si="2"/>
        <v>0</v>
      </c>
      <c r="AJ19" s="17">
        <f t="shared" si="3"/>
        <v>0</v>
      </c>
      <c r="AK19" s="23"/>
      <c r="AL19" s="24"/>
      <c r="AM19" s="24"/>
      <c r="AN19" s="24"/>
      <c r="AO19" s="16"/>
      <c r="AP19" s="16"/>
      <c r="AQ19" s="16"/>
      <c r="AR19" s="16"/>
      <c r="AS19" s="16"/>
      <c r="AT19" s="16"/>
      <c r="AU19" s="16"/>
      <c r="AV19" s="16"/>
      <c r="AW19" s="17">
        <f t="shared" si="4"/>
        <v>0</v>
      </c>
      <c r="AX19" s="17">
        <f t="shared" si="5"/>
        <v>0</v>
      </c>
    </row>
    <row r="20" spans="1:50" s="21" customFormat="1" ht="21" customHeight="1" x14ac:dyDescent="0.2">
      <c r="A20" s="14">
        <v>10</v>
      </c>
      <c r="B20" s="26"/>
      <c r="C20" s="17">
        <f t="shared" si="0"/>
        <v>0</v>
      </c>
      <c r="D20" s="17">
        <f t="shared" si="1"/>
        <v>0</v>
      </c>
      <c r="E20" s="16"/>
      <c r="F20" s="23"/>
      <c r="G20" s="16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16"/>
      <c r="X20" s="16"/>
      <c r="Y20" s="16"/>
      <c r="Z20" s="16"/>
      <c r="AA20" s="23"/>
      <c r="AB20" s="23"/>
      <c r="AC20" s="23"/>
      <c r="AD20" s="16"/>
      <c r="AE20" s="23"/>
      <c r="AF20" s="16"/>
      <c r="AG20" s="16"/>
      <c r="AH20" s="16"/>
      <c r="AI20" s="17">
        <f t="shared" si="2"/>
        <v>0</v>
      </c>
      <c r="AJ20" s="17">
        <f t="shared" si="3"/>
        <v>0</v>
      </c>
      <c r="AK20" s="23"/>
      <c r="AL20" s="24"/>
      <c r="AM20" s="24"/>
      <c r="AN20" s="24"/>
      <c r="AO20" s="16"/>
      <c r="AP20" s="16"/>
      <c r="AQ20" s="16"/>
      <c r="AR20" s="16"/>
      <c r="AS20" s="23"/>
      <c r="AT20" s="16"/>
      <c r="AU20" s="16"/>
      <c r="AV20" s="16"/>
      <c r="AW20" s="17">
        <f t="shared" si="4"/>
        <v>0</v>
      </c>
      <c r="AX20" s="17">
        <f t="shared" si="5"/>
        <v>0</v>
      </c>
    </row>
    <row r="21" spans="1:50" s="21" customFormat="1" ht="18.75" customHeight="1" x14ac:dyDescent="0.2">
      <c r="A21" s="14">
        <v>11</v>
      </c>
      <c r="B21" s="26"/>
      <c r="C21" s="17">
        <f t="shared" si="0"/>
        <v>0</v>
      </c>
      <c r="D21" s="17">
        <f t="shared" si="1"/>
        <v>0</v>
      </c>
      <c r="E21" s="16"/>
      <c r="F21" s="23"/>
      <c r="G21" s="16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16"/>
      <c r="X21" s="16"/>
      <c r="Y21" s="16"/>
      <c r="Z21" s="16"/>
      <c r="AA21" s="16"/>
      <c r="AB21" s="16"/>
      <c r="AC21" s="16"/>
      <c r="AD21" s="16"/>
      <c r="AE21" s="23"/>
      <c r="AF21" s="16"/>
      <c r="AG21" s="16"/>
      <c r="AH21" s="16"/>
      <c r="AI21" s="17">
        <f t="shared" si="2"/>
        <v>0</v>
      </c>
      <c r="AJ21" s="17">
        <f t="shared" si="3"/>
        <v>0</v>
      </c>
      <c r="AK21" s="23"/>
      <c r="AL21" s="24"/>
      <c r="AM21" s="24"/>
      <c r="AN21" s="24"/>
      <c r="AO21" s="16"/>
      <c r="AP21" s="16"/>
      <c r="AQ21" s="16"/>
      <c r="AR21" s="16"/>
      <c r="AS21" s="16"/>
      <c r="AT21" s="16"/>
      <c r="AU21" s="16"/>
      <c r="AV21" s="16"/>
      <c r="AW21" s="17">
        <f t="shared" si="4"/>
        <v>0</v>
      </c>
      <c r="AX21" s="17">
        <f t="shared" si="5"/>
        <v>0</v>
      </c>
    </row>
    <row r="22" spans="1:50" s="21" customFormat="1" ht="30" customHeight="1" x14ac:dyDescent="0.2">
      <c r="A22" s="120" t="s">
        <v>1</v>
      </c>
      <c r="B22" s="120"/>
      <c r="C22" s="13">
        <f t="shared" ref="C22:AX22" si="6">SUM(C11:C21)</f>
        <v>0</v>
      </c>
      <c r="D22" s="13">
        <f t="shared" si="6"/>
        <v>0</v>
      </c>
      <c r="E22" s="13">
        <f t="shared" si="6"/>
        <v>0</v>
      </c>
      <c r="F22" s="13">
        <f t="shared" si="6"/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>
        <f t="shared" si="6"/>
        <v>0</v>
      </c>
      <c r="X22" s="13">
        <f t="shared" si="6"/>
        <v>0</v>
      </c>
      <c r="Y22" s="13">
        <f t="shared" si="6"/>
        <v>0</v>
      </c>
      <c r="Z22" s="13">
        <f t="shared" si="6"/>
        <v>0</v>
      </c>
      <c r="AA22" s="13">
        <f t="shared" si="6"/>
        <v>0</v>
      </c>
      <c r="AB22" s="13">
        <f t="shared" si="6"/>
        <v>0</v>
      </c>
      <c r="AC22" s="13">
        <f t="shared" si="6"/>
        <v>0</v>
      </c>
      <c r="AD22" s="13">
        <f t="shared" si="6"/>
        <v>0</v>
      </c>
      <c r="AE22" s="13">
        <f t="shared" si="6"/>
        <v>0</v>
      </c>
      <c r="AF22" s="13">
        <f t="shared" si="6"/>
        <v>0</v>
      </c>
      <c r="AG22" s="13"/>
      <c r="AH22" s="13"/>
      <c r="AI22" s="13">
        <f t="shared" si="6"/>
        <v>0</v>
      </c>
      <c r="AJ22" s="13">
        <f t="shared" si="6"/>
        <v>0</v>
      </c>
      <c r="AK22" s="13">
        <f t="shared" si="6"/>
        <v>0</v>
      </c>
      <c r="AL22" s="13">
        <f t="shared" si="6"/>
        <v>0</v>
      </c>
      <c r="AM22" s="13"/>
      <c r="AN22" s="13"/>
      <c r="AO22" s="13">
        <f t="shared" si="6"/>
        <v>0</v>
      </c>
      <c r="AP22" s="13">
        <f t="shared" si="6"/>
        <v>0</v>
      </c>
      <c r="AQ22" s="13">
        <f t="shared" si="6"/>
        <v>0</v>
      </c>
      <c r="AR22" s="13">
        <f t="shared" si="6"/>
        <v>0</v>
      </c>
      <c r="AS22" s="13">
        <f t="shared" si="6"/>
        <v>0</v>
      </c>
      <c r="AT22" s="13">
        <f t="shared" si="6"/>
        <v>0</v>
      </c>
      <c r="AU22" s="13">
        <f t="shared" si="6"/>
        <v>0</v>
      </c>
      <c r="AV22" s="13">
        <f t="shared" si="6"/>
        <v>0</v>
      </c>
      <c r="AW22" s="13">
        <f t="shared" si="6"/>
        <v>0</v>
      </c>
      <c r="AX22" s="13">
        <f t="shared" si="6"/>
        <v>0</v>
      </c>
    </row>
    <row r="23" spans="1:50" ht="16.5" customHeight="1" x14ac:dyDescent="0.2">
      <c r="AW23" s="3"/>
    </row>
    <row r="24" spans="1:50" ht="16.5" customHeight="1" x14ac:dyDescent="0.2">
      <c r="AW24" s="3"/>
    </row>
    <row r="25" spans="1:50" ht="16.5" customHeight="1" x14ac:dyDescent="0.2">
      <c r="AW25" s="3"/>
    </row>
    <row r="26" spans="1:50" ht="16.5" customHeight="1" x14ac:dyDescent="0.2">
      <c r="AW26" s="3"/>
      <c r="AX26" s="3"/>
    </row>
    <row r="27" spans="1:50" ht="16.5" customHeight="1" x14ac:dyDescent="0.2">
      <c r="AW27" s="3"/>
    </row>
    <row r="28" spans="1:50" ht="16.5" customHeight="1" x14ac:dyDescent="0.2">
      <c r="AW28" s="3"/>
    </row>
    <row r="29" spans="1:50" ht="16.5" customHeight="1" x14ac:dyDescent="0.2">
      <c r="AW29" s="3"/>
    </row>
    <row r="30" spans="1:50" ht="16.5" customHeight="1" x14ac:dyDescent="0.2">
      <c r="AW30" s="3"/>
    </row>
    <row r="31" spans="1:50" ht="16.5" customHeight="1" x14ac:dyDescent="0.2">
      <c r="AW31" s="3"/>
    </row>
    <row r="32" spans="1:50" ht="16.5" customHeight="1" x14ac:dyDescent="0.2">
      <c r="AW32" s="3"/>
    </row>
    <row r="33" spans="49:49" ht="16.5" customHeight="1" x14ac:dyDescent="0.2">
      <c r="AW33" s="3"/>
    </row>
    <row r="34" spans="49:49" ht="16.5" customHeight="1" x14ac:dyDescent="0.2">
      <c r="AW34" s="3"/>
    </row>
    <row r="35" spans="49:49" ht="16.5" customHeight="1" x14ac:dyDescent="0.2">
      <c r="AW35" s="3"/>
    </row>
    <row r="36" spans="49:49" ht="16.5" customHeight="1" x14ac:dyDescent="0.2">
      <c r="AW36" s="3"/>
    </row>
    <row r="37" spans="49:49" ht="16.5" customHeight="1" x14ac:dyDescent="0.2">
      <c r="AW37" s="3"/>
    </row>
    <row r="38" spans="49:49" ht="16.5" customHeight="1" x14ac:dyDescent="0.2">
      <c r="AW38" s="3"/>
    </row>
    <row r="39" spans="49:49" ht="16.5" customHeight="1" x14ac:dyDescent="0.2">
      <c r="AW39" s="3"/>
    </row>
    <row r="40" spans="49:49" ht="16.5" customHeight="1" x14ac:dyDescent="0.2">
      <c r="AW40" s="3"/>
    </row>
    <row r="41" spans="49:49" ht="16.5" customHeight="1" x14ac:dyDescent="0.2">
      <c r="AW41" s="3"/>
    </row>
    <row r="42" spans="49:49" ht="16.5" customHeight="1" x14ac:dyDescent="0.2">
      <c r="AW42" s="3"/>
    </row>
    <row r="43" spans="49:49" ht="16.5" customHeight="1" x14ac:dyDescent="0.2">
      <c r="AW43" s="3"/>
    </row>
    <row r="44" spans="49:49" ht="16.5" customHeight="1" x14ac:dyDescent="0.2">
      <c r="AW44" s="3"/>
    </row>
    <row r="45" spans="49:49" ht="16.5" customHeight="1" x14ac:dyDescent="0.2">
      <c r="AW45" s="3"/>
    </row>
    <row r="46" spans="49:49" ht="16.5" customHeight="1" x14ac:dyDescent="0.2">
      <c r="AW46" s="3"/>
    </row>
    <row r="47" spans="49:49" ht="16.5" customHeight="1" x14ac:dyDescent="0.2">
      <c r="AW47" s="3"/>
    </row>
    <row r="48" spans="49:49" ht="16.5" customHeight="1" x14ac:dyDescent="0.2">
      <c r="AW48" s="3"/>
    </row>
    <row r="49" spans="49:49" ht="16.5" customHeight="1" x14ac:dyDescent="0.2">
      <c r="AW49" s="3"/>
    </row>
    <row r="50" spans="49:49" ht="16.5" customHeight="1" x14ac:dyDescent="0.2">
      <c r="AW50" s="3"/>
    </row>
    <row r="51" spans="49:49" ht="16.5" customHeight="1" x14ac:dyDescent="0.2">
      <c r="AW51" s="3"/>
    </row>
    <row r="52" spans="49:49" ht="16.5" customHeight="1" x14ac:dyDescent="0.2">
      <c r="AW52" s="3"/>
    </row>
    <row r="53" spans="49:49" ht="16.5" customHeight="1" x14ac:dyDescent="0.2">
      <c r="AW53" s="3"/>
    </row>
    <row r="54" spans="49:49" ht="16.5" customHeight="1" x14ac:dyDescent="0.2">
      <c r="AW54" s="3"/>
    </row>
    <row r="55" spans="49:49" ht="16.5" customHeight="1" x14ac:dyDescent="0.2">
      <c r="AW55" s="3"/>
    </row>
    <row r="56" spans="49:49" ht="16.5" customHeight="1" x14ac:dyDescent="0.2">
      <c r="AW56" s="3"/>
    </row>
    <row r="57" spans="49:49" ht="16.5" customHeight="1" x14ac:dyDescent="0.2">
      <c r="AW57" s="3"/>
    </row>
    <row r="58" spans="49:49" ht="16.5" customHeight="1" x14ac:dyDescent="0.2">
      <c r="AW58" s="3"/>
    </row>
    <row r="59" spans="49:49" ht="16.5" customHeight="1" x14ac:dyDescent="0.2">
      <c r="AW59" s="3"/>
    </row>
    <row r="60" spans="49:49" ht="16.5" customHeight="1" x14ac:dyDescent="0.2">
      <c r="AW60" s="3"/>
    </row>
    <row r="61" spans="49:49" ht="16.5" customHeight="1" x14ac:dyDescent="0.2">
      <c r="AW61" s="3"/>
    </row>
    <row r="62" spans="49:49" ht="16.5" customHeight="1" x14ac:dyDescent="0.2">
      <c r="AW62" s="3"/>
    </row>
    <row r="63" spans="49:49" ht="16.5" customHeight="1" x14ac:dyDescent="0.2">
      <c r="AW63" s="3"/>
    </row>
    <row r="64" spans="49:49" ht="16.5" customHeight="1" x14ac:dyDescent="0.2">
      <c r="AW64" s="3"/>
    </row>
    <row r="65" spans="49:49" ht="16.5" customHeight="1" x14ac:dyDescent="0.2">
      <c r="AW65" s="3"/>
    </row>
    <row r="66" spans="49:49" ht="16.5" customHeight="1" x14ac:dyDescent="0.2">
      <c r="AW66" s="3"/>
    </row>
    <row r="67" spans="49:49" ht="16.5" customHeight="1" x14ac:dyDescent="0.2">
      <c r="AW67" s="3"/>
    </row>
    <row r="68" spans="49:49" ht="16.5" customHeight="1" x14ac:dyDescent="0.2">
      <c r="AW68" s="3"/>
    </row>
    <row r="69" spans="49:49" ht="16.5" customHeight="1" x14ac:dyDescent="0.2">
      <c r="AW69" s="3"/>
    </row>
    <row r="70" spans="49:49" ht="16.5" customHeight="1" x14ac:dyDescent="0.2">
      <c r="AW70" s="3"/>
    </row>
    <row r="71" spans="49:49" ht="16.5" customHeight="1" x14ac:dyDescent="0.2">
      <c r="AW71" s="3"/>
    </row>
    <row r="72" spans="49:49" ht="16.5" customHeight="1" x14ac:dyDescent="0.2">
      <c r="AW72" s="3"/>
    </row>
    <row r="73" spans="49:49" ht="16.5" customHeight="1" x14ac:dyDescent="0.2">
      <c r="AW73" s="3"/>
    </row>
    <row r="74" spans="49:49" ht="16.5" customHeight="1" x14ac:dyDescent="0.2">
      <c r="AW74" s="3"/>
    </row>
    <row r="75" spans="49:49" ht="16.5" customHeight="1" x14ac:dyDescent="0.2">
      <c r="AW75" s="3"/>
    </row>
    <row r="76" spans="49:49" ht="16.5" customHeight="1" x14ac:dyDescent="0.2">
      <c r="AW76" s="3"/>
    </row>
    <row r="77" spans="49:49" ht="16.5" customHeight="1" x14ac:dyDescent="0.2">
      <c r="AW77" s="3"/>
    </row>
    <row r="78" spans="49:49" ht="16.5" customHeight="1" x14ac:dyDescent="0.2">
      <c r="AW78" s="3"/>
    </row>
    <row r="79" spans="49:49" ht="16.5" customHeight="1" x14ac:dyDescent="0.2">
      <c r="AW79" s="3"/>
    </row>
    <row r="80" spans="49:49" ht="16.5" customHeight="1" x14ac:dyDescent="0.2">
      <c r="AW80" s="3"/>
    </row>
    <row r="81" spans="49:49" ht="16.5" customHeight="1" x14ac:dyDescent="0.2">
      <c r="AW81" s="3"/>
    </row>
    <row r="82" spans="49:49" ht="16.5" customHeight="1" x14ac:dyDescent="0.2">
      <c r="AW82" s="3"/>
    </row>
    <row r="83" spans="49:49" ht="16.5" customHeight="1" x14ac:dyDescent="0.2">
      <c r="AW83" s="3"/>
    </row>
    <row r="84" spans="49:49" ht="16.5" customHeight="1" x14ac:dyDescent="0.2">
      <c r="AW84" s="3"/>
    </row>
    <row r="85" spans="49:49" ht="16.5" customHeight="1" x14ac:dyDescent="0.2">
      <c r="AW85" s="3"/>
    </row>
    <row r="86" spans="49:49" ht="16.5" customHeight="1" x14ac:dyDescent="0.2">
      <c r="AW86" s="3"/>
    </row>
    <row r="87" spans="49:49" ht="16.5" customHeight="1" x14ac:dyDescent="0.2">
      <c r="AW87" s="3"/>
    </row>
    <row r="88" spans="49:49" ht="16.5" customHeight="1" x14ac:dyDescent="0.2">
      <c r="AW88" s="3"/>
    </row>
    <row r="89" spans="49:49" ht="16.5" customHeight="1" x14ac:dyDescent="0.2">
      <c r="AW89" s="3"/>
    </row>
    <row r="90" spans="49:49" ht="16.5" customHeight="1" x14ac:dyDescent="0.2">
      <c r="AW90" s="3"/>
    </row>
    <row r="91" spans="49:49" ht="16.5" customHeight="1" x14ac:dyDescent="0.2">
      <c r="AW91" s="3"/>
    </row>
    <row r="92" spans="49:49" ht="16.5" customHeight="1" x14ac:dyDescent="0.2">
      <c r="AW92" s="3"/>
    </row>
    <row r="93" spans="49:49" ht="16.5" customHeight="1" x14ac:dyDescent="0.2">
      <c r="AW93" s="3"/>
    </row>
    <row r="94" spans="49:49" ht="16.5" customHeight="1" x14ac:dyDescent="0.2">
      <c r="AW94" s="3"/>
    </row>
    <row r="95" spans="49:49" ht="16.5" customHeight="1" x14ac:dyDescent="0.2">
      <c r="AW95" s="3"/>
    </row>
    <row r="96" spans="49:49" ht="16.5" customHeight="1" x14ac:dyDescent="0.2">
      <c r="AW96" s="3"/>
    </row>
    <row r="97" spans="49:49" ht="16.5" customHeight="1" x14ac:dyDescent="0.2">
      <c r="AW97" s="3"/>
    </row>
    <row r="98" spans="49:49" ht="16.5" customHeight="1" x14ac:dyDescent="0.2">
      <c r="AW98" s="3"/>
    </row>
    <row r="99" spans="49:49" ht="16.5" customHeight="1" x14ac:dyDescent="0.2">
      <c r="AW99" s="3"/>
    </row>
    <row r="100" spans="49:49" ht="16.5" customHeight="1" x14ac:dyDescent="0.2">
      <c r="AW100" s="3"/>
    </row>
    <row r="101" spans="49:49" ht="16.5" customHeight="1" x14ac:dyDescent="0.2">
      <c r="AW101" s="3"/>
    </row>
    <row r="102" spans="49:49" ht="16.5" customHeight="1" x14ac:dyDescent="0.2">
      <c r="AW102" s="3"/>
    </row>
    <row r="103" spans="49:49" ht="16.5" customHeight="1" x14ac:dyDescent="0.2">
      <c r="AW103" s="3"/>
    </row>
    <row r="104" spans="49:49" ht="16.5" customHeight="1" x14ac:dyDescent="0.2">
      <c r="AW104" s="3"/>
    </row>
    <row r="105" spans="49:49" ht="16.5" customHeight="1" x14ac:dyDescent="0.2">
      <c r="AW105" s="3"/>
    </row>
    <row r="106" spans="49:49" ht="16.5" customHeight="1" x14ac:dyDescent="0.2">
      <c r="AW106" s="3"/>
    </row>
    <row r="107" spans="49:49" ht="16.5" customHeight="1" x14ac:dyDescent="0.2">
      <c r="AW107" s="3"/>
    </row>
    <row r="108" spans="49:49" ht="16.5" customHeight="1" x14ac:dyDescent="0.2">
      <c r="AW108" s="3"/>
    </row>
    <row r="109" spans="49:49" ht="16.5" customHeight="1" x14ac:dyDescent="0.2">
      <c r="AW109" s="3"/>
    </row>
    <row r="110" spans="49:49" ht="16.5" customHeight="1" x14ac:dyDescent="0.2">
      <c r="AW110" s="3"/>
    </row>
    <row r="111" spans="49:49" ht="16.5" customHeight="1" x14ac:dyDescent="0.2">
      <c r="AW111" s="3"/>
    </row>
    <row r="112" spans="49:49" ht="16.5" customHeight="1" x14ac:dyDescent="0.2">
      <c r="AW112" s="3"/>
    </row>
    <row r="113" spans="1:49" ht="16.5" customHeight="1" x14ac:dyDescent="0.2">
      <c r="AW113" s="3"/>
    </row>
    <row r="114" spans="1:49" ht="16.5" customHeight="1" x14ac:dyDescent="0.2">
      <c r="AW114" s="3"/>
    </row>
    <row r="115" spans="1:49" ht="16.5" customHeight="1" x14ac:dyDescent="0.2">
      <c r="AW115" s="3"/>
    </row>
    <row r="116" spans="1:49" ht="16.5" customHeight="1" x14ac:dyDescent="0.2">
      <c r="AW116" s="3"/>
    </row>
    <row r="117" spans="1:49" ht="16.5" customHeight="1" x14ac:dyDescent="0.2">
      <c r="AW117" s="3"/>
    </row>
    <row r="118" spans="1:49" ht="16.5" customHeight="1" x14ac:dyDescent="0.2">
      <c r="AW118" s="3"/>
    </row>
    <row r="119" spans="1:49" ht="16.5" customHeight="1" x14ac:dyDescent="0.2">
      <c r="AW119" s="3"/>
    </row>
    <row r="120" spans="1:49" ht="16.5" customHeight="1" x14ac:dyDescent="0.2">
      <c r="AW120" s="3"/>
    </row>
    <row r="121" spans="1:49" ht="16.5" customHeight="1" x14ac:dyDescent="0.2">
      <c r="AW121" s="3"/>
    </row>
    <row r="122" spans="1:49" ht="16.5" customHeight="1" x14ac:dyDescent="0.2">
      <c r="AW122" s="3"/>
    </row>
    <row r="123" spans="1:49" ht="16.5" customHeight="1" x14ac:dyDescent="0.2">
      <c r="AW123" s="3"/>
    </row>
    <row r="124" spans="1:49" ht="16.5" customHeight="1" x14ac:dyDescent="0.2">
      <c r="AW124" s="3"/>
    </row>
    <row r="125" spans="1:49" ht="16.5" customHeight="1" x14ac:dyDescent="0.2">
      <c r="AW125" s="3"/>
    </row>
    <row r="126" spans="1:49" s="4" customFormat="1" ht="22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3"/>
    </row>
    <row r="127" spans="1:49" s="4" customFormat="1" ht="24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</row>
    <row r="128" spans="1:49" s="4" customForma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4" customForma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1" spans="1:48" ht="45" customHeight="1" x14ac:dyDescent="0.2"/>
  </sheetData>
  <mergeCells count="41">
    <mergeCell ref="AW4:AX4"/>
    <mergeCell ref="AM7:AN8"/>
    <mergeCell ref="AO6:AP8"/>
    <mergeCell ref="AW5:AX8"/>
    <mergeCell ref="AQ6:AR8"/>
    <mergeCell ref="AS8:AT8"/>
    <mergeCell ref="AU8:AV8"/>
    <mergeCell ref="AK5:AP5"/>
    <mergeCell ref="AK7:AL8"/>
    <mergeCell ref="AQ5:AV5"/>
    <mergeCell ref="AS6:AV7"/>
    <mergeCell ref="AK6:AN6"/>
    <mergeCell ref="A22:B22"/>
    <mergeCell ref="E8:F8"/>
    <mergeCell ref="C4:D8"/>
    <mergeCell ref="E7:H7"/>
    <mergeCell ref="G8:H8"/>
    <mergeCell ref="E6:AH6"/>
    <mergeCell ref="AA7:AB8"/>
    <mergeCell ref="AE7:AF8"/>
    <mergeCell ref="I7:J8"/>
    <mergeCell ref="A1:Z1"/>
    <mergeCell ref="A2:Z2"/>
    <mergeCell ref="A4:A9"/>
    <mergeCell ref="B4:B9"/>
    <mergeCell ref="W7:X8"/>
    <mergeCell ref="Y3:Z3"/>
    <mergeCell ref="U8:V8"/>
    <mergeCell ref="K7:V7"/>
    <mergeCell ref="Y7:Z8"/>
    <mergeCell ref="Q8:R8"/>
    <mergeCell ref="O8:P8"/>
    <mergeCell ref="S8:T8"/>
    <mergeCell ref="K8:L8"/>
    <mergeCell ref="AI3:AJ3"/>
    <mergeCell ref="AG7:AH8"/>
    <mergeCell ref="M8:N8"/>
    <mergeCell ref="E4:AP4"/>
    <mergeCell ref="E5:AH5"/>
    <mergeCell ref="AI5:AJ8"/>
    <mergeCell ref="AC7:AD8"/>
  </mergeCells>
  <phoneticPr fontId="2" type="noConversion"/>
  <pageMargins left="0.27" right="0.25" top="0.24" bottom="0.18" header="0.22" footer="0.18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RowHeight="17.25" x14ac:dyDescent="0.3"/>
  <cols>
    <col min="1" max="1" width="5.125" style="34" customWidth="1"/>
    <col min="2" max="2" width="16.75" style="34" customWidth="1"/>
    <col min="3" max="3" width="13.75" style="34" customWidth="1"/>
    <col min="4" max="4" width="12.125" style="34" customWidth="1"/>
    <col min="5" max="5" width="13.375" style="34" customWidth="1"/>
    <col min="6" max="8" width="12.125" style="34" customWidth="1"/>
    <col min="9" max="9" width="12.875" style="34" customWidth="1"/>
    <col min="10" max="10" width="10.875" style="34" customWidth="1"/>
    <col min="11" max="11" width="8.875" style="34" customWidth="1"/>
    <col min="12" max="12" width="10" style="34" customWidth="1"/>
    <col min="13" max="13" width="12.125" style="34" customWidth="1"/>
    <col min="14" max="14" width="16.375" style="34" customWidth="1"/>
    <col min="15" max="15" width="12.875" style="34" customWidth="1"/>
    <col min="16" max="20" width="11.625" style="34" customWidth="1"/>
    <col min="21" max="21" width="12.375" style="34" customWidth="1"/>
    <col min="22" max="22" width="13" style="34" customWidth="1"/>
    <col min="23" max="25" width="11.625" style="34" customWidth="1"/>
    <col min="26" max="26" width="13.125" style="34" customWidth="1"/>
    <col min="27" max="27" width="12.625" style="34" customWidth="1"/>
    <col min="28" max="30" width="11.625" style="34" customWidth="1"/>
    <col min="31" max="31" width="12.75" style="34" customWidth="1"/>
    <col min="32" max="32" width="13.125" style="34" customWidth="1"/>
    <col min="33" max="33" width="9.5" style="34" customWidth="1"/>
    <col min="34" max="34" width="10.375" style="34" customWidth="1"/>
    <col min="35" max="35" width="11.5" style="34" customWidth="1"/>
    <col min="36" max="36" width="12.25" style="34" customWidth="1"/>
    <col min="37" max="37" width="11.375" style="34" customWidth="1"/>
    <col min="38" max="40" width="14" style="34" customWidth="1"/>
    <col min="41" max="41" width="9.125" style="34" customWidth="1"/>
    <col min="42" max="44" width="9.75" style="34" customWidth="1"/>
    <col min="45" max="45" width="10" style="34" customWidth="1"/>
    <col min="46" max="53" width="9.75" style="34" customWidth="1"/>
    <col min="54" max="54" width="8.75" style="34" customWidth="1"/>
    <col min="55" max="55" width="10.75" style="34" customWidth="1"/>
    <col min="56" max="56" width="11.5" style="34" customWidth="1"/>
    <col min="57" max="57" width="9.375" style="34" customWidth="1"/>
    <col min="58" max="58" width="8.125" style="34" customWidth="1"/>
    <col min="59" max="59" width="11.375" style="34" customWidth="1"/>
    <col min="60" max="60" width="10.625" style="34" customWidth="1"/>
    <col min="61" max="61" width="12.125" style="34" customWidth="1"/>
    <col min="62" max="62" width="11.75" style="34" customWidth="1"/>
    <col min="63" max="63" width="12.875" style="34" customWidth="1"/>
    <col min="64" max="64" width="11.125" style="34" customWidth="1"/>
    <col min="65" max="65" width="11.625" style="34" customWidth="1"/>
    <col min="66" max="66" width="15" style="34" customWidth="1"/>
    <col min="67" max="16384" width="9" style="34"/>
  </cols>
  <sheetData>
    <row r="1" spans="1:66" ht="13.5" customHeight="1" x14ac:dyDescent="0.3">
      <c r="A1" s="48"/>
      <c r="B1" s="48"/>
      <c r="C1" s="48"/>
      <c r="D1" s="48"/>
      <c r="E1" s="48" t="s">
        <v>154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9"/>
      <c r="AJ1" s="49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</row>
    <row r="2" spans="1:66" ht="13.5" customHeight="1" x14ac:dyDescent="0.3">
      <c r="A2" s="179"/>
      <c r="B2" s="179"/>
      <c r="C2" s="179"/>
      <c r="D2" s="179"/>
      <c r="E2" s="179"/>
      <c r="F2" s="179"/>
      <c r="G2" s="179"/>
      <c r="H2" s="179"/>
      <c r="I2" s="51"/>
      <c r="J2" s="51"/>
      <c r="K2" s="51"/>
      <c r="L2" s="51"/>
      <c r="M2" s="51"/>
      <c r="N2" s="51"/>
      <c r="O2" s="52" t="s">
        <v>124</v>
      </c>
      <c r="P2" s="53">
        <v>43555</v>
      </c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</row>
    <row r="3" spans="1:66" s="56" customFormat="1" ht="15" customHeight="1" x14ac:dyDescent="0.25">
      <c r="A3" s="180" t="s">
        <v>53</v>
      </c>
      <c r="B3" s="77" t="s">
        <v>56</v>
      </c>
      <c r="C3" s="181" t="s">
        <v>125</v>
      </c>
      <c r="D3" s="182"/>
      <c r="E3" s="182"/>
      <c r="F3" s="182"/>
      <c r="G3" s="182"/>
      <c r="H3" s="183"/>
      <c r="I3" s="187" t="s">
        <v>126</v>
      </c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9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</row>
    <row r="4" spans="1:66" s="61" customFormat="1" ht="25.5" customHeight="1" x14ac:dyDescent="0.25">
      <c r="A4" s="180"/>
      <c r="B4" s="77"/>
      <c r="C4" s="184"/>
      <c r="D4" s="185"/>
      <c r="E4" s="185"/>
      <c r="F4" s="185"/>
      <c r="G4" s="185"/>
      <c r="H4" s="186"/>
      <c r="I4" s="161" t="s">
        <v>127</v>
      </c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  <c r="BA4" s="162"/>
      <c r="BB4" s="163"/>
      <c r="BC4" s="164" t="s">
        <v>128</v>
      </c>
      <c r="BD4" s="165"/>
      <c r="BE4" s="165"/>
      <c r="BF4" s="165"/>
      <c r="BG4" s="165"/>
      <c r="BH4" s="165"/>
      <c r="BI4" s="147" t="s">
        <v>129</v>
      </c>
      <c r="BJ4" s="147"/>
      <c r="BK4" s="147"/>
      <c r="BL4" s="147"/>
      <c r="BM4" s="147"/>
      <c r="BN4" s="147"/>
    </row>
    <row r="5" spans="1:66" s="56" customFormat="1" ht="0.75" hidden="1" customHeight="1" x14ac:dyDescent="0.25">
      <c r="A5" s="180"/>
      <c r="B5" s="77"/>
      <c r="C5" s="184"/>
      <c r="D5" s="185"/>
      <c r="E5" s="185"/>
      <c r="F5" s="185"/>
      <c r="G5" s="185"/>
      <c r="H5" s="186"/>
      <c r="I5" s="166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8"/>
      <c r="BC5" s="166"/>
      <c r="BD5" s="167"/>
      <c r="BE5" s="167"/>
      <c r="BF5" s="167"/>
      <c r="BG5" s="169" t="s">
        <v>130</v>
      </c>
      <c r="BH5" s="169"/>
      <c r="BI5" s="169" t="s">
        <v>131</v>
      </c>
      <c r="BJ5" s="169"/>
      <c r="BK5" s="169" t="s">
        <v>132</v>
      </c>
      <c r="BL5" s="169"/>
      <c r="BM5" s="169"/>
      <c r="BN5" s="169"/>
    </row>
    <row r="6" spans="1:66" s="61" customFormat="1" ht="43.5" customHeight="1" x14ac:dyDescent="0.25">
      <c r="A6" s="180"/>
      <c r="B6" s="77"/>
      <c r="C6" s="184"/>
      <c r="D6" s="185"/>
      <c r="E6" s="185"/>
      <c r="F6" s="185"/>
      <c r="G6" s="185"/>
      <c r="H6" s="186"/>
      <c r="I6" s="147" t="s">
        <v>133</v>
      </c>
      <c r="J6" s="147"/>
      <c r="K6" s="147"/>
      <c r="L6" s="147"/>
      <c r="M6" s="170" t="s">
        <v>134</v>
      </c>
      <c r="N6" s="171"/>
      <c r="O6" s="100" t="s">
        <v>135</v>
      </c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2"/>
      <c r="AE6" s="174" t="s">
        <v>136</v>
      </c>
      <c r="AF6" s="175"/>
      <c r="AG6" s="174" t="s">
        <v>137</v>
      </c>
      <c r="AH6" s="175"/>
      <c r="AI6" s="78" t="s">
        <v>42</v>
      </c>
      <c r="AJ6" s="79"/>
      <c r="AK6" s="178" t="s">
        <v>138</v>
      </c>
      <c r="AL6" s="77"/>
      <c r="AM6" s="78" t="s">
        <v>42</v>
      </c>
      <c r="AN6" s="79"/>
      <c r="AO6" s="190" t="s">
        <v>139</v>
      </c>
      <c r="AP6" s="190"/>
      <c r="AQ6" s="78" t="s">
        <v>163</v>
      </c>
      <c r="AR6" s="191"/>
      <c r="AS6" s="191"/>
      <c r="AT6" s="191"/>
      <c r="AU6" s="191"/>
      <c r="AV6" s="79"/>
      <c r="AW6" s="78" t="s">
        <v>140</v>
      </c>
      <c r="AX6" s="191"/>
      <c r="AY6" s="191"/>
      <c r="AZ6" s="191"/>
      <c r="BA6" s="191"/>
      <c r="BB6" s="79"/>
      <c r="BC6" s="150" t="s">
        <v>141</v>
      </c>
      <c r="BD6" s="151"/>
      <c r="BE6" s="150" t="s">
        <v>142</v>
      </c>
      <c r="BF6" s="151"/>
      <c r="BG6" s="169"/>
      <c r="BH6" s="169"/>
      <c r="BI6" s="169"/>
      <c r="BJ6" s="169"/>
      <c r="BK6" s="169"/>
      <c r="BL6" s="169"/>
      <c r="BM6" s="169"/>
      <c r="BN6" s="169"/>
    </row>
    <row r="7" spans="1:66" s="61" customFormat="1" ht="112.5" customHeight="1" x14ac:dyDescent="0.25">
      <c r="A7" s="180"/>
      <c r="B7" s="77"/>
      <c r="C7" s="154" t="s">
        <v>143</v>
      </c>
      <c r="D7" s="154"/>
      <c r="E7" s="155" t="s">
        <v>44</v>
      </c>
      <c r="F7" s="155"/>
      <c r="G7" s="156" t="s">
        <v>45</v>
      </c>
      <c r="H7" s="156"/>
      <c r="I7" s="77" t="s">
        <v>156</v>
      </c>
      <c r="J7" s="77"/>
      <c r="K7" s="77" t="s">
        <v>157</v>
      </c>
      <c r="L7" s="77"/>
      <c r="M7" s="172"/>
      <c r="N7" s="173"/>
      <c r="O7" s="78" t="s">
        <v>144</v>
      </c>
      <c r="P7" s="79"/>
      <c r="Q7" s="78" t="s">
        <v>145</v>
      </c>
      <c r="R7" s="79"/>
      <c r="S7" s="78" t="s">
        <v>146</v>
      </c>
      <c r="T7" s="79"/>
      <c r="U7" s="78" t="s">
        <v>147</v>
      </c>
      <c r="V7" s="79"/>
      <c r="W7" s="78" t="s">
        <v>148</v>
      </c>
      <c r="X7" s="79"/>
      <c r="Y7" s="148" t="s">
        <v>158</v>
      </c>
      <c r="Z7" s="149"/>
      <c r="AA7" s="78" t="s">
        <v>159</v>
      </c>
      <c r="AB7" s="79"/>
      <c r="AC7" s="78" t="s">
        <v>160</v>
      </c>
      <c r="AD7" s="79"/>
      <c r="AE7" s="176"/>
      <c r="AF7" s="177"/>
      <c r="AG7" s="176"/>
      <c r="AH7" s="177"/>
      <c r="AI7" s="78" t="s">
        <v>161</v>
      </c>
      <c r="AJ7" s="79"/>
      <c r="AK7" s="77"/>
      <c r="AL7" s="77"/>
      <c r="AM7" s="78" t="s">
        <v>149</v>
      </c>
      <c r="AN7" s="79"/>
      <c r="AO7" s="190"/>
      <c r="AP7" s="190"/>
      <c r="AQ7" s="154" t="s">
        <v>143</v>
      </c>
      <c r="AR7" s="154"/>
      <c r="AS7" s="154" t="s">
        <v>44</v>
      </c>
      <c r="AT7" s="154"/>
      <c r="AU7" s="154" t="s">
        <v>45</v>
      </c>
      <c r="AV7" s="154"/>
      <c r="AW7" s="154" t="s">
        <v>150</v>
      </c>
      <c r="AX7" s="154"/>
      <c r="AY7" s="157" t="s">
        <v>151</v>
      </c>
      <c r="AZ7" s="158"/>
      <c r="BA7" s="159" t="s">
        <v>152</v>
      </c>
      <c r="BB7" s="159"/>
      <c r="BC7" s="152"/>
      <c r="BD7" s="153"/>
      <c r="BE7" s="152"/>
      <c r="BF7" s="153"/>
      <c r="BG7" s="169"/>
      <c r="BH7" s="169"/>
      <c r="BI7" s="169"/>
      <c r="BJ7" s="169"/>
      <c r="BK7" s="147" t="s">
        <v>162</v>
      </c>
      <c r="BL7" s="147"/>
      <c r="BM7" s="147" t="s">
        <v>153</v>
      </c>
      <c r="BN7" s="147"/>
    </row>
    <row r="8" spans="1:66" s="62" customFormat="1" ht="30" customHeight="1" x14ac:dyDescent="0.25">
      <c r="A8" s="180"/>
      <c r="B8" s="77"/>
      <c r="C8" s="57" t="s">
        <v>47</v>
      </c>
      <c r="D8" s="58" t="s">
        <v>46</v>
      </c>
      <c r="E8" s="57" t="s">
        <v>47</v>
      </c>
      <c r="F8" s="58" t="s">
        <v>46</v>
      </c>
      <c r="G8" s="57" t="s">
        <v>47</v>
      </c>
      <c r="H8" s="58" t="s">
        <v>46</v>
      </c>
      <c r="I8" s="57" t="s">
        <v>47</v>
      </c>
      <c r="J8" s="58" t="s">
        <v>46</v>
      </c>
      <c r="K8" s="57" t="s">
        <v>47</v>
      </c>
      <c r="L8" s="58" t="s">
        <v>46</v>
      </c>
      <c r="M8" s="57" t="s">
        <v>47</v>
      </c>
      <c r="N8" s="58" t="s">
        <v>46</v>
      </c>
      <c r="O8" s="57" t="s">
        <v>47</v>
      </c>
      <c r="P8" s="58" t="s">
        <v>46</v>
      </c>
      <c r="Q8" s="57" t="s">
        <v>47</v>
      </c>
      <c r="R8" s="58" t="s">
        <v>46</v>
      </c>
      <c r="S8" s="57" t="s">
        <v>47</v>
      </c>
      <c r="T8" s="58" t="s">
        <v>46</v>
      </c>
      <c r="U8" s="57" t="s">
        <v>47</v>
      </c>
      <c r="V8" s="58" t="s">
        <v>46</v>
      </c>
      <c r="W8" s="57" t="s">
        <v>47</v>
      </c>
      <c r="X8" s="58" t="s">
        <v>46</v>
      </c>
      <c r="Y8" s="57" t="s">
        <v>47</v>
      </c>
      <c r="Z8" s="58" t="s">
        <v>46</v>
      </c>
      <c r="AA8" s="57" t="s">
        <v>47</v>
      </c>
      <c r="AB8" s="58" t="s">
        <v>46</v>
      </c>
      <c r="AC8" s="57" t="s">
        <v>47</v>
      </c>
      <c r="AD8" s="58" t="s">
        <v>46</v>
      </c>
      <c r="AE8" s="57" t="s">
        <v>47</v>
      </c>
      <c r="AF8" s="58" t="s">
        <v>46</v>
      </c>
      <c r="AG8" s="57" t="s">
        <v>47</v>
      </c>
      <c r="AH8" s="58" t="s">
        <v>46</v>
      </c>
      <c r="AI8" s="57" t="s">
        <v>47</v>
      </c>
      <c r="AJ8" s="58" t="s">
        <v>46</v>
      </c>
      <c r="AK8" s="57" t="s">
        <v>47</v>
      </c>
      <c r="AL8" s="58" t="s">
        <v>46</v>
      </c>
      <c r="AM8" s="57" t="s">
        <v>47</v>
      </c>
      <c r="AN8" s="58" t="s">
        <v>46</v>
      </c>
      <c r="AO8" s="57" t="s">
        <v>47</v>
      </c>
      <c r="AP8" s="58" t="s">
        <v>46</v>
      </c>
      <c r="AQ8" s="57" t="s">
        <v>47</v>
      </c>
      <c r="AR8" s="58" t="s">
        <v>46</v>
      </c>
      <c r="AS8" s="57" t="s">
        <v>47</v>
      </c>
      <c r="AT8" s="58" t="s">
        <v>46</v>
      </c>
      <c r="AU8" s="57" t="s">
        <v>47</v>
      </c>
      <c r="AV8" s="58" t="s">
        <v>46</v>
      </c>
      <c r="AW8" s="57" t="s">
        <v>47</v>
      </c>
      <c r="AX8" s="58" t="s">
        <v>46</v>
      </c>
      <c r="AY8" s="57" t="s">
        <v>47</v>
      </c>
      <c r="AZ8" s="58" t="s">
        <v>46</v>
      </c>
      <c r="BA8" s="57" t="s">
        <v>47</v>
      </c>
      <c r="BB8" s="58" t="s">
        <v>46</v>
      </c>
      <c r="BC8" s="57" t="s">
        <v>47</v>
      </c>
      <c r="BD8" s="58" t="s">
        <v>46</v>
      </c>
      <c r="BE8" s="57" t="s">
        <v>47</v>
      </c>
      <c r="BF8" s="58" t="s">
        <v>46</v>
      </c>
      <c r="BG8" s="57" t="s">
        <v>47</v>
      </c>
      <c r="BH8" s="58" t="s">
        <v>46</v>
      </c>
      <c r="BI8" s="57" t="s">
        <v>47</v>
      </c>
      <c r="BJ8" s="58" t="s">
        <v>46</v>
      </c>
      <c r="BK8" s="57" t="s">
        <v>47</v>
      </c>
      <c r="BL8" s="58" t="s">
        <v>46</v>
      </c>
      <c r="BM8" s="57" t="s">
        <v>47</v>
      </c>
      <c r="BN8" s="58" t="s">
        <v>46</v>
      </c>
    </row>
    <row r="9" spans="1:66" s="56" customFormat="1" ht="10.5" customHeight="1" x14ac:dyDescent="0.25">
      <c r="A9" s="55"/>
      <c r="B9" s="55">
        <v>1</v>
      </c>
      <c r="C9" s="55">
        <v>2</v>
      </c>
      <c r="D9" s="55">
        <v>3</v>
      </c>
      <c r="E9" s="55">
        <v>4</v>
      </c>
      <c r="F9" s="55">
        <v>5</v>
      </c>
      <c r="G9" s="55">
        <v>6</v>
      </c>
      <c r="H9" s="55">
        <v>7</v>
      </c>
      <c r="I9" s="55">
        <v>8</v>
      </c>
      <c r="J9" s="55">
        <v>9</v>
      </c>
      <c r="K9" s="55">
        <v>10</v>
      </c>
      <c r="L9" s="55">
        <v>11</v>
      </c>
      <c r="M9" s="55">
        <v>12</v>
      </c>
      <c r="N9" s="55">
        <v>13</v>
      </c>
      <c r="O9" s="55">
        <v>14</v>
      </c>
      <c r="P9" s="55">
        <v>15</v>
      </c>
      <c r="Q9" s="55">
        <v>16</v>
      </c>
      <c r="R9" s="55">
        <v>17</v>
      </c>
      <c r="S9" s="55">
        <v>18</v>
      </c>
      <c r="T9" s="55">
        <v>19</v>
      </c>
      <c r="U9" s="55">
        <v>20</v>
      </c>
      <c r="V9" s="55">
        <v>21</v>
      </c>
      <c r="W9" s="55">
        <v>22</v>
      </c>
      <c r="X9" s="55">
        <v>23</v>
      </c>
      <c r="Y9" s="55">
        <v>24</v>
      </c>
      <c r="Z9" s="55">
        <v>25</v>
      </c>
      <c r="AA9" s="55">
        <v>26</v>
      </c>
      <c r="AB9" s="55">
        <v>27</v>
      </c>
      <c r="AC9" s="55">
        <v>28</v>
      </c>
      <c r="AD9" s="55">
        <v>29</v>
      </c>
      <c r="AE9" s="55">
        <v>30</v>
      </c>
      <c r="AF9" s="55">
        <v>31</v>
      </c>
      <c r="AG9" s="55">
        <v>32</v>
      </c>
      <c r="AH9" s="55">
        <v>33</v>
      </c>
      <c r="AI9" s="55">
        <v>34</v>
      </c>
      <c r="AJ9" s="55">
        <v>35</v>
      </c>
      <c r="AK9" s="55">
        <v>36</v>
      </c>
      <c r="AL9" s="55">
        <v>37</v>
      </c>
      <c r="AM9" s="55">
        <v>38</v>
      </c>
      <c r="AN9" s="55">
        <v>39</v>
      </c>
      <c r="AO9" s="55">
        <v>40</v>
      </c>
      <c r="AP9" s="55">
        <v>41</v>
      </c>
      <c r="AQ9" s="55">
        <v>42</v>
      </c>
      <c r="AR9" s="55">
        <v>43</v>
      </c>
      <c r="AS9" s="55">
        <v>44</v>
      </c>
      <c r="AT9" s="55">
        <v>45</v>
      </c>
      <c r="AU9" s="55">
        <v>46</v>
      </c>
      <c r="AV9" s="55">
        <v>47</v>
      </c>
      <c r="AW9" s="55">
        <v>48</v>
      </c>
      <c r="AX9" s="55">
        <v>49</v>
      </c>
      <c r="AY9" s="55">
        <v>50</v>
      </c>
      <c r="AZ9" s="55">
        <v>51</v>
      </c>
      <c r="BA9" s="55">
        <v>52</v>
      </c>
      <c r="BB9" s="55">
        <v>53</v>
      </c>
      <c r="BC9" s="55">
        <v>54</v>
      </c>
      <c r="BD9" s="55">
        <v>55</v>
      </c>
      <c r="BE9" s="55">
        <v>56</v>
      </c>
      <c r="BF9" s="55">
        <v>57</v>
      </c>
      <c r="BG9" s="55">
        <v>58</v>
      </c>
      <c r="BH9" s="55">
        <v>59</v>
      </c>
      <c r="BI9" s="55">
        <v>60</v>
      </c>
      <c r="BJ9" s="55">
        <v>61</v>
      </c>
      <c r="BK9" s="55">
        <v>62</v>
      </c>
      <c r="BL9" s="55">
        <v>63</v>
      </c>
      <c r="BM9" s="55">
        <v>64</v>
      </c>
      <c r="BN9" s="55">
        <v>65</v>
      </c>
    </row>
    <row r="10" spans="1:66" s="65" customFormat="1" ht="18.75" customHeight="1" x14ac:dyDescent="0.2">
      <c r="A10" s="59">
        <v>1</v>
      </c>
      <c r="B10" s="63" t="s">
        <v>82</v>
      </c>
      <c r="C10" s="64">
        <f t="shared" ref="C10:C52" si="0">E10+G10-BA10</f>
        <v>1270198.4138</v>
      </c>
      <c r="D10" s="64">
        <f t="shared" ref="D10:D52" si="1">F10+H10-BB10</f>
        <v>270504.78770000004</v>
      </c>
      <c r="E10" s="64">
        <f t="shared" ref="E10:E52" si="2">I10+K10+M10+AE10+AG10+AK10+AO10+AS10</f>
        <v>1262772.6764</v>
      </c>
      <c r="F10" s="64">
        <f t="shared" ref="F10:F52" si="3">J10+L10+N10+AF10+AH10+AL10+AP10+AT10</f>
        <v>268773.58770000003</v>
      </c>
      <c r="G10" s="64">
        <f t="shared" ref="G10:G52" si="4">AY10+BC10+BE10+BG10+BI10+BK10+BM10</f>
        <v>7425.7373999999982</v>
      </c>
      <c r="H10" s="64">
        <f t="shared" ref="H10:H52" si="5">AZ10+BD10+BF10+BH10+BJ10+BL10+BN10</f>
        <v>1731.1999999999998</v>
      </c>
      <c r="I10" s="64">
        <v>304517.90000000002</v>
      </c>
      <c r="J10" s="64">
        <v>70882.247000000003</v>
      </c>
      <c r="K10" s="64">
        <v>0</v>
      </c>
      <c r="L10" s="64">
        <v>0</v>
      </c>
      <c r="M10" s="64">
        <v>203645.37640000001</v>
      </c>
      <c r="N10" s="64">
        <v>36901.837699999996</v>
      </c>
      <c r="O10" s="64">
        <v>39150</v>
      </c>
      <c r="P10" s="64">
        <v>15699.357099999999</v>
      </c>
      <c r="Q10" s="64">
        <v>1770</v>
      </c>
      <c r="R10" s="64">
        <v>533.38329999999996</v>
      </c>
      <c r="S10" s="64">
        <v>4593.6000000000004</v>
      </c>
      <c r="T10" s="64">
        <v>458.63869999999997</v>
      </c>
      <c r="U10" s="64">
        <v>2050</v>
      </c>
      <c r="V10" s="64">
        <v>8</v>
      </c>
      <c r="W10" s="64">
        <v>13682.8</v>
      </c>
      <c r="X10" s="64">
        <v>2904.9252999999999</v>
      </c>
      <c r="Y10" s="64">
        <v>9020</v>
      </c>
      <c r="Z10" s="64">
        <v>1574</v>
      </c>
      <c r="AA10" s="64">
        <v>57270.8</v>
      </c>
      <c r="AB10" s="64">
        <v>3960</v>
      </c>
      <c r="AC10" s="64">
        <v>58606.176399999997</v>
      </c>
      <c r="AD10" s="64">
        <v>8005.6983</v>
      </c>
      <c r="AE10" s="64">
        <v>0</v>
      </c>
      <c r="AF10" s="64">
        <v>0</v>
      </c>
      <c r="AG10" s="64">
        <v>687908.1</v>
      </c>
      <c r="AH10" s="64">
        <v>139107.80300000001</v>
      </c>
      <c r="AI10" s="64">
        <v>687908.1</v>
      </c>
      <c r="AJ10" s="64">
        <v>139107.80300000001</v>
      </c>
      <c r="AK10" s="64">
        <v>41935</v>
      </c>
      <c r="AL10" s="64">
        <v>17370</v>
      </c>
      <c r="AM10" s="64">
        <v>0</v>
      </c>
      <c r="AN10" s="64">
        <v>0</v>
      </c>
      <c r="AO10" s="64">
        <v>12300</v>
      </c>
      <c r="AP10" s="64">
        <v>3070</v>
      </c>
      <c r="AQ10" s="64">
        <f t="shared" ref="AQ10:AQ52" si="6">AS10+AU10-BA10</f>
        <v>12466.3</v>
      </c>
      <c r="AR10" s="64">
        <f t="shared" ref="AR10:AR52" si="7">AT10+AV10-BB10</f>
        <v>1441.7</v>
      </c>
      <c r="AS10" s="64">
        <v>12466.3</v>
      </c>
      <c r="AT10" s="64">
        <v>1441.7</v>
      </c>
      <c r="AU10" s="64">
        <v>0</v>
      </c>
      <c r="AV10" s="64">
        <v>0</v>
      </c>
      <c r="AW10" s="64">
        <v>3866.3</v>
      </c>
      <c r="AX10" s="64">
        <v>0</v>
      </c>
      <c r="AY10" s="64">
        <v>0</v>
      </c>
      <c r="AZ10" s="64">
        <v>0</v>
      </c>
      <c r="BA10" s="64">
        <v>0</v>
      </c>
      <c r="BB10" s="64">
        <v>0</v>
      </c>
      <c r="BC10" s="64">
        <v>46500</v>
      </c>
      <c r="BD10" s="64">
        <v>3200</v>
      </c>
      <c r="BE10" s="64">
        <v>10925.7374</v>
      </c>
      <c r="BF10" s="64">
        <v>941.4</v>
      </c>
      <c r="BG10" s="64">
        <v>0</v>
      </c>
      <c r="BH10" s="64">
        <v>0</v>
      </c>
      <c r="BI10" s="64">
        <v>-5000</v>
      </c>
      <c r="BJ10" s="64">
        <v>0</v>
      </c>
      <c r="BK10" s="64">
        <v>-45000</v>
      </c>
      <c r="BL10" s="64">
        <v>-2410.1999999999998</v>
      </c>
      <c r="BM10" s="64">
        <v>0</v>
      </c>
      <c r="BN10" s="64">
        <v>0</v>
      </c>
    </row>
    <row r="11" spans="1:66" s="65" customFormat="1" ht="18.75" customHeight="1" x14ac:dyDescent="0.2">
      <c r="A11" s="59">
        <v>2</v>
      </c>
      <c r="B11" s="66" t="s">
        <v>83</v>
      </c>
      <c r="C11" s="64">
        <f t="shared" si="0"/>
        <v>237578.35020000002</v>
      </c>
      <c r="D11" s="64">
        <f t="shared" si="1"/>
        <v>27204.744399999996</v>
      </c>
      <c r="E11" s="64">
        <f t="shared" si="2"/>
        <v>176071.13430000001</v>
      </c>
      <c r="F11" s="64">
        <f t="shared" si="3"/>
        <v>41210.623399999997</v>
      </c>
      <c r="G11" s="64">
        <f t="shared" si="4"/>
        <v>61507.21590000001</v>
      </c>
      <c r="H11" s="64">
        <f t="shared" si="5"/>
        <v>-14005.879000000001</v>
      </c>
      <c r="I11" s="64">
        <v>50000</v>
      </c>
      <c r="J11" s="64">
        <v>10739.664000000001</v>
      </c>
      <c r="K11" s="64">
        <v>0</v>
      </c>
      <c r="L11" s="64">
        <v>0</v>
      </c>
      <c r="M11" s="64">
        <v>22928.934300000001</v>
      </c>
      <c r="N11" s="64">
        <v>5843.9053999999996</v>
      </c>
      <c r="O11" s="64">
        <v>8150</v>
      </c>
      <c r="P11" s="64">
        <v>2954.5145000000002</v>
      </c>
      <c r="Q11" s="64">
        <v>100</v>
      </c>
      <c r="R11" s="64">
        <v>26.797999999999998</v>
      </c>
      <c r="S11" s="64">
        <v>700</v>
      </c>
      <c r="T11" s="64">
        <v>154.9383</v>
      </c>
      <c r="U11" s="64">
        <v>650</v>
      </c>
      <c r="V11" s="64">
        <v>0</v>
      </c>
      <c r="W11" s="64">
        <v>7054</v>
      </c>
      <c r="X11" s="64">
        <v>872.7</v>
      </c>
      <c r="Y11" s="64">
        <v>4954</v>
      </c>
      <c r="Z11" s="64">
        <v>816</v>
      </c>
      <c r="AA11" s="64">
        <v>1000</v>
      </c>
      <c r="AB11" s="64">
        <v>196.4</v>
      </c>
      <c r="AC11" s="64">
        <v>4567.3343000000004</v>
      </c>
      <c r="AD11" s="64">
        <v>1371.5545999999999</v>
      </c>
      <c r="AE11" s="64">
        <v>0</v>
      </c>
      <c r="AF11" s="64">
        <v>0</v>
      </c>
      <c r="AG11" s="64">
        <v>90405</v>
      </c>
      <c r="AH11" s="64">
        <v>23862.582999999999</v>
      </c>
      <c r="AI11" s="64">
        <v>90405</v>
      </c>
      <c r="AJ11" s="64">
        <v>23862.582999999999</v>
      </c>
      <c r="AK11" s="64">
        <v>0</v>
      </c>
      <c r="AL11" s="64">
        <v>0</v>
      </c>
      <c r="AM11" s="64">
        <v>0</v>
      </c>
      <c r="AN11" s="64">
        <v>0</v>
      </c>
      <c r="AO11" s="64">
        <v>1200</v>
      </c>
      <c r="AP11" s="64">
        <v>400</v>
      </c>
      <c r="AQ11" s="64">
        <f t="shared" si="6"/>
        <v>11537.2</v>
      </c>
      <c r="AR11" s="64">
        <f t="shared" si="7"/>
        <v>364.471</v>
      </c>
      <c r="AS11" s="64">
        <v>11537.2</v>
      </c>
      <c r="AT11" s="64">
        <v>364.471</v>
      </c>
      <c r="AU11" s="64">
        <v>0</v>
      </c>
      <c r="AV11" s="64">
        <v>0</v>
      </c>
      <c r="AW11" s="64">
        <v>4637.2</v>
      </c>
      <c r="AX11" s="64">
        <v>0</v>
      </c>
      <c r="AY11" s="64">
        <v>0</v>
      </c>
      <c r="AZ11" s="64">
        <v>0</v>
      </c>
      <c r="BA11" s="64">
        <v>0</v>
      </c>
      <c r="BB11" s="64">
        <v>0</v>
      </c>
      <c r="BC11" s="64">
        <v>103800</v>
      </c>
      <c r="BD11" s="64">
        <v>260</v>
      </c>
      <c r="BE11" s="64">
        <v>27707.215899999999</v>
      </c>
      <c r="BF11" s="64">
        <v>494</v>
      </c>
      <c r="BG11" s="64">
        <v>0</v>
      </c>
      <c r="BH11" s="64">
        <v>0</v>
      </c>
      <c r="BI11" s="64">
        <v>0</v>
      </c>
      <c r="BJ11" s="64">
        <v>0</v>
      </c>
      <c r="BK11" s="64">
        <v>-70000</v>
      </c>
      <c r="BL11" s="64">
        <v>-14759.879000000001</v>
      </c>
      <c r="BM11" s="64">
        <v>0</v>
      </c>
      <c r="BN11" s="64">
        <v>0</v>
      </c>
    </row>
    <row r="12" spans="1:66" s="65" customFormat="1" ht="18.75" customHeight="1" x14ac:dyDescent="0.2">
      <c r="A12" s="59">
        <v>3</v>
      </c>
      <c r="B12" s="66" t="s">
        <v>84</v>
      </c>
      <c r="C12" s="64">
        <f t="shared" si="0"/>
        <v>17497.478599999999</v>
      </c>
      <c r="D12" s="64">
        <f t="shared" si="1"/>
        <v>3233.9022999999997</v>
      </c>
      <c r="E12" s="64">
        <f t="shared" si="2"/>
        <v>16559.535499999998</v>
      </c>
      <c r="F12" s="64">
        <f t="shared" si="3"/>
        <v>3233.9022999999997</v>
      </c>
      <c r="G12" s="64">
        <f t="shared" si="4"/>
        <v>937.94309999999996</v>
      </c>
      <c r="H12" s="64">
        <f t="shared" si="5"/>
        <v>0</v>
      </c>
      <c r="I12" s="64">
        <v>11738.335499999999</v>
      </c>
      <c r="J12" s="64">
        <v>2360.1</v>
      </c>
      <c r="K12" s="64">
        <v>0</v>
      </c>
      <c r="L12" s="64">
        <v>0</v>
      </c>
      <c r="M12" s="64">
        <v>4039.2</v>
      </c>
      <c r="N12" s="64">
        <v>873.80229999999995</v>
      </c>
      <c r="O12" s="64">
        <v>700</v>
      </c>
      <c r="P12" s="64">
        <v>107.50230000000001</v>
      </c>
      <c r="Q12" s="64">
        <v>720</v>
      </c>
      <c r="R12" s="64">
        <v>110</v>
      </c>
      <c r="S12" s="64">
        <v>200</v>
      </c>
      <c r="T12" s="64">
        <v>31.5</v>
      </c>
      <c r="U12" s="64">
        <v>100</v>
      </c>
      <c r="V12" s="64">
        <v>0</v>
      </c>
      <c r="W12" s="64">
        <v>927</v>
      </c>
      <c r="X12" s="64">
        <v>374.8</v>
      </c>
      <c r="Y12" s="64">
        <v>150</v>
      </c>
      <c r="Z12" s="64">
        <v>0</v>
      </c>
      <c r="AA12" s="64">
        <v>692.2</v>
      </c>
      <c r="AB12" s="64">
        <v>0</v>
      </c>
      <c r="AC12" s="64">
        <v>700</v>
      </c>
      <c r="AD12" s="64">
        <v>250</v>
      </c>
      <c r="AE12" s="64">
        <v>0</v>
      </c>
      <c r="AF12" s="64">
        <v>0</v>
      </c>
      <c r="AG12" s="64">
        <v>0</v>
      </c>
      <c r="AH12" s="64">
        <v>0</v>
      </c>
      <c r="AI12" s="64">
        <v>0</v>
      </c>
      <c r="AJ12" s="64">
        <v>0</v>
      </c>
      <c r="AK12" s="64">
        <v>0</v>
      </c>
      <c r="AL12" s="64">
        <v>0</v>
      </c>
      <c r="AM12" s="64">
        <v>0</v>
      </c>
      <c r="AN12" s="64">
        <v>0</v>
      </c>
      <c r="AO12" s="64">
        <v>0</v>
      </c>
      <c r="AP12" s="64">
        <v>0</v>
      </c>
      <c r="AQ12" s="64">
        <f t="shared" si="6"/>
        <v>782</v>
      </c>
      <c r="AR12" s="64">
        <f t="shared" si="7"/>
        <v>0</v>
      </c>
      <c r="AS12" s="64">
        <v>782</v>
      </c>
      <c r="AT12" s="64">
        <v>0</v>
      </c>
      <c r="AU12" s="64">
        <v>0</v>
      </c>
      <c r="AV12" s="64">
        <v>0</v>
      </c>
      <c r="AW12" s="64">
        <v>710</v>
      </c>
      <c r="AX12" s="64">
        <v>0</v>
      </c>
      <c r="AY12" s="64">
        <v>0</v>
      </c>
      <c r="AZ12" s="64">
        <v>0</v>
      </c>
      <c r="BA12" s="64">
        <v>0</v>
      </c>
      <c r="BB12" s="64">
        <v>0</v>
      </c>
      <c r="BC12" s="64">
        <v>937.94309999999996</v>
      </c>
      <c r="BD12" s="64">
        <v>0</v>
      </c>
      <c r="BE12" s="64">
        <v>0</v>
      </c>
      <c r="BF12" s="64">
        <v>0</v>
      </c>
      <c r="BG12" s="64">
        <v>0</v>
      </c>
      <c r="BH12" s="64">
        <v>0</v>
      </c>
      <c r="BI12" s="64">
        <v>0</v>
      </c>
      <c r="BJ12" s="64">
        <v>0</v>
      </c>
      <c r="BK12" s="64">
        <v>0</v>
      </c>
      <c r="BL12" s="64">
        <v>0</v>
      </c>
      <c r="BM12" s="64">
        <v>0</v>
      </c>
      <c r="BN12" s="64">
        <v>0</v>
      </c>
    </row>
    <row r="13" spans="1:66" s="65" customFormat="1" ht="18.75" customHeight="1" x14ac:dyDescent="0.2">
      <c r="A13" s="59">
        <v>4</v>
      </c>
      <c r="B13" s="66" t="s">
        <v>85</v>
      </c>
      <c r="C13" s="64">
        <f t="shared" si="0"/>
        <v>71207.726300000009</v>
      </c>
      <c r="D13" s="64">
        <f t="shared" si="1"/>
        <v>13655.5337</v>
      </c>
      <c r="E13" s="64">
        <f t="shared" si="2"/>
        <v>71895.3</v>
      </c>
      <c r="F13" s="64">
        <f t="shared" si="3"/>
        <v>13357.5337</v>
      </c>
      <c r="G13" s="64">
        <f t="shared" si="4"/>
        <v>2312.4263000000001</v>
      </c>
      <c r="H13" s="64">
        <f t="shared" si="5"/>
        <v>298</v>
      </c>
      <c r="I13" s="64">
        <v>27780</v>
      </c>
      <c r="J13" s="64">
        <v>6805.0529999999999</v>
      </c>
      <c r="K13" s="64">
        <v>0</v>
      </c>
      <c r="L13" s="64">
        <v>0</v>
      </c>
      <c r="M13" s="64">
        <v>19388</v>
      </c>
      <c r="N13" s="64">
        <v>4725.0807000000004</v>
      </c>
      <c r="O13" s="64">
        <v>2800</v>
      </c>
      <c r="P13" s="64">
        <v>1088.9824000000001</v>
      </c>
      <c r="Q13" s="64">
        <v>120</v>
      </c>
      <c r="R13" s="64">
        <v>45</v>
      </c>
      <c r="S13" s="64">
        <v>658</v>
      </c>
      <c r="T13" s="64">
        <v>137.684</v>
      </c>
      <c r="U13" s="64">
        <v>100</v>
      </c>
      <c r="V13" s="64">
        <v>0</v>
      </c>
      <c r="W13" s="64">
        <v>6787</v>
      </c>
      <c r="X13" s="64">
        <v>1502.67</v>
      </c>
      <c r="Y13" s="64">
        <v>5512</v>
      </c>
      <c r="Z13" s="64">
        <v>1465.87</v>
      </c>
      <c r="AA13" s="64">
        <v>480</v>
      </c>
      <c r="AB13" s="64">
        <v>17.5</v>
      </c>
      <c r="AC13" s="64">
        <v>4680</v>
      </c>
      <c r="AD13" s="64">
        <v>688.74429999999995</v>
      </c>
      <c r="AE13" s="64">
        <v>0</v>
      </c>
      <c r="AF13" s="64">
        <v>0</v>
      </c>
      <c r="AG13" s="64">
        <v>18000</v>
      </c>
      <c r="AH13" s="64">
        <v>1525</v>
      </c>
      <c r="AI13" s="64">
        <v>18000</v>
      </c>
      <c r="AJ13" s="64">
        <v>1525</v>
      </c>
      <c r="AK13" s="64">
        <v>0</v>
      </c>
      <c r="AL13" s="64">
        <v>0</v>
      </c>
      <c r="AM13" s="64">
        <v>0</v>
      </c>
      <c r="AN13" s="64">
        <v>0</v>
      </c>
      <c r="AO13" s="64">
        <v>2930</v>
      </c>
      <c r="AP13" s="64">
        <v>280</v>
      </c>
      <c r="AQ13" s="64">
        <f t="shared" si="6"/>
        <v>797.30000000000018</v>
      </c>
      <c r="AR13" s="64">
        <f t="shared" si="7"/>
        <v>22.4</v>
      </c>
      <c r="AS13" s="64">
        <v>3797.3</v>
      </c>
      <c r="AT13" s="64">
        <v>22.4</v>
      </c>
      <c r="AU13" s="64">
        <v>0</v>
      </c>
      <c r="AV13" s="64">
        <v>0</v>
      </c>
      <c r="AW13" s="64">
        <v>3502.3</v>
      </c>
      <c r="AX13" s="64">
        <v>0</v>
      </c>
      <c r="AY13" s="64">
        <v>0</v>
      </c>
      <c r="AZ13" s="64">
        <v>0</v>
      </c>
      <c r="BA13" s="64">
        <v>3000</v>
      </c>
      <c r="BB13" s="64">
        <v>0</v>
      </c>
      <c r="BC13" s="64">
        <v>2014.4263000000001</v>
      </c>
      <c r="BD13" s="64">
        <v>0</v>
      </c>
      <c r="BE13" s="64">
        <v>298</v>
      </c>
      <c r="BF13" s="64">
        <v>298</v>
      </c>
      <c r="BG13" s="64">
        <v>0</v>
      </c>
      <c r="BH13" s="64">
        <v>0</v>
      </c>
      <c r="BI13" s="64">
        <v>0</v>
      </c>
      <c r="BJ13" s="64">
        <v>0</v>
      </c>
      <c r="BK13" s="64">
        <v>0</v>
      </c>
      <c r="BL13" s="64">
        <v>0</v>
      </c>
      <c r="BM13" s="64">
        <v>0</v>
      </c>
      <c r="BN13" s="64">
        <v>0</v>
      </c>
    </row>
    <row r="14" spans="1:66" s="65" customFormat="1" ht="18.75" customHeight="1" x14ac:dyDescent="0.2">
      <c r="A14" s="59">
        <v>5</v>
      </c>
      <c r="B14" s="66" t="s">
        <v>86</v>
      </c>
      <c r="C14" s="64">
        <f t="shared" si="0"/>
        <v>197270.30899999998</v>
      </c>
      <c r="D14" s="64">
        <f t="shared" si="1"/>
        <v>37413.751199999999</v>
      </c>
      <c r="E14" s="64">
        <f t="shared" si="2"/>
        <v>182308.71099999998</v>
      </c>
      <c r="F14" s="64">
        <f t="shared" si="3"/>
        <v>35887.959199999998</v>
      </c>
      <c r="G14" s="64">
        <f t="shared" si="4"/>
        <v>14961.598</v>
      </c>
      <c r="H14" s="64">
        <f t="shared" si="5"/>
        <v>1525.7919999999999</v>
      </c>
      <c r="I14" s="64">
        <v>79614.210999999996</v>
      </c>
      <c r="J14" s="64">
        <v>18339.171999999999</v>
      </c>
      <c r="K14" s="64">
        <v>0</v>
      </c>
      <c r="L14" s="64">
        <v>0</v>
      </c>
      <c r="M14" s="64">
        <v>36821.599999999999</v>
      </c>
      <c r="N14" s="64">
        <v>7666.3476000000001</v>
      </c>
      <c r="O14" s="64">
        <v>7840</v>
      </c>
      <c r="P14" s="64">
        <v>3356.8177000000001</v>
      </c>
      <c r="Q14" s="64">
        <v>2040</v>
      </c>
      <c r="R14" s="64">
        <v>0</v>
      </c>
      <c r="S14" s="64">
        <v>1020</v>
      </c>
      <c r="T14" s="64">
        <v>291.85300000000001</v>
      </c>
      <c r="U14" s="64">
        <v>550</v>
      </c>
      <c r="V14" s="64">
        <v>44</v>
      </c>
      <c r="W14" s="64">
        <v>10211.6</v>
      </c>
      <c r="X14" s="64">
        <v>1146.8230000000001</v>
      </c>
      <c r="Y14" s="64">
        <v>7920</v>
      </c>
      <c r="Z14" s="64">
        <v>841.82299999999998</v>
      </c>
      <c r="AA14" s="64">
        <v>5390</v>
      </c>
      <c r="AB14" s="64">
        <v>234.5</v>
      </c>
      <c r="AC14" s="64">
        <v>8850</v>
      </c>
      <c r="AD14" s="64">
        <v>2483.4519</v>
      </c>
      <c r="AE14" s="64">
        <v>0</v>
      </c>
      <c r="AF14" s="64">
        <v>0</v>
      </c>
      <c r="AG14" s="64">
        <v>52547.8</v>
      </c>
      <c r="AH14" s="64">
        <v>9328.4395999999997</v>
      </c>
      <c r="AI14" s="64">
        <v>52547.8</v>
      </c>
      <c r="AJ14" s="64">
        <v>9328.4395999999997</v>
      </c>
      <c r="AK14" s="64">
        <v>0</v>
      </c>
      <c r="AL14" s="64">
        <v>0</v>
      </c>
      <c r="AM14" s="64">
        <v>0</v>
      </c>
      <c r="AN14" s="64">
        <v>0</v>
      </c>
      <c r="AO14" s="64">
        <v>3300</v>
      </c>
      <c r="AP14" s="64">
        <v>525</v>
      </c>
      <c r="AQ14" s="64">
        <f t="shared" si="6"/>
        <v>10025.1</v>
      </c>
      <c r="AR14" s="64">
        <f t="shared" si="7"/>
        <v>29</v>
      </c>
      <c r="AS14" s="64">
        <v>10025.1</v>
      </c>
      <c r="AT14" s="64">
        <v>29</v>
      </c>
      <c r="AU14" s="64">
        <v>0</v>
      </c>
      <c r="AV14" s="64">
        <v>0</v>
      </c>
      <c r="AW14" s="64">
        <v>8975.1</v>
      </c>
      <c r="AX14" s="64">
        <v>0</v>
      </c>
      <c r="AY14" s="64">
        <v>0</v>
      </c>
      <c r="AZ14" s="64">
        <v>0</v>
      </c>
      <c r="BA14" s="64">
        <v>0</v>
      </c>
      <c r="BB14" s="64">
        <v>0</v>
      </c>
      <c r="BC14" s="64">
        <v>11631.598</v>
      </c>
      <c r="BD14" s="64">
        <v>145</v>
      </c>
      <c r="BE14" s="64">
        <v>3330</v>
      </c>
      <c r="BF14" s="64">
        <v>1912.7919999999999</v>
      </c>
      <c r="BG14" s="64">
        <v>0</v>
      </c>
      <c r="BH14" s="64">
        <v>0</v>
      </c>
      <c r="BI14" s="64">
        <v>0</v>
      </c>
      <c r="BJ14" s="64">
        <v>0</v>
      </c>
      <c r="BK14" s="64">
        <v>0</v>
      </c>
      <c r="BL14" s="64">
        <v>-532</v>
      </c>
      <c r="BM14" s="64">
        <v>0</v>
      </c>
      <c r="BN14" s="64">
        <v>0</v>
      </c>
    </row>
    <row r="15" spans="1:66" s="65" customFormat="1" ht="18.75" customHeight="1" x14ac:dyDescent="0.2">
      <c r="A15" s="59">
        <v>6</v>
      </c>
      <c r="B15" s="66" t="s">
        <v>87</v>
      </c>
      <c r="C15" s="64">
        <f t="shared" si="0"/>
        <v>65273.5988</v>
      </c>
      <c r="D15" s="64">
        <f t="shared" si="1"/>
        <v>11356.960999999999</v>
      </c>
      <c r="E15" s="64">
        <f t="shared" si="2"/>
        <v>64633.479399999997</v>
      </c>
      <c r="F15" s="64">
        <f t="shared" si="3"/>
        <v>13979.055</v>
      </c>
      <c r="G15" s="64">
        <f t="shared" si="4"/>
        <v>640.11940000000004</v>
      </c>
      <c r="H15" s="64">
        <f t="shared" si="5"/>
        <v>-2622.0940000000001</v>
      </c>
      <c r="I15" s="64">
        <v>21300</v>
      </c>
      <c r="J15" s="64">
        <v>4954.2359999999999</v>
      </c>
      <c r="K15" s="64">
        <v>0</v>
      </c>
      <c r="L15" s="64">
        <v>0</v>
      </c>
      <c r="M15" s="64">
        <v>13664.8794</v>
      </c>
      <c r="N15" s="64">
        <v>3001.152</v>
      </c>
      <c r="O15" s="64">
        <v>2944</v>
      </c>
      <c r="P15" s="64">
        <v>651.27589999999998</v>
      </c>
      <c r="Q15" s="64">
        <v>271</v>
      </c>
      <c r="R15" s="64">
        <v>150.69640000000001</v>
      </c>
      <c r="S15" s="64">
        <v>185</v>
      </c>
      <c r="T15" s="64">
        <v>0</v>
      </c>
      <c r="U15" s="64">
        <v>100</v>
      </c>
      <c r="V15" s="64">
        <v>0</v>
      </c>
      <c r="W15" s="64">
        <v>2020</v>
      </c>
      <c r="X15" s="64">
        <v>100</v>
      </c>
      <c r="Y15" s="64">
        <v>1050</v>
      </c>
      <c r="Z15" s="64">
        <v>0</v>
      </c>
      <c r="AA15" s="64">
        <v>800.87940000000003</v>
      </c>
      <c r="AB15" s="64">
        <v>450.7</v>
      </c>
      <c r="AC15" s="64">
        <v>2800</v>
      </c>
      <c r="AD15" s="64">
        <v>511.47969999999998</v>
      </c>
      <c r="AE15" s="64">
        <v>0</v>
      </c>
      <c r="AF15" s="64">
        <v>0</v>
      </c>
      <c r="AG15" s="64">
        <v>23920.9</v>
      </c>
      <c r="AH15" s="64">
        <v>5776.6670000000004</v>
      </c>
      <c r="AI15" s="64">
        <v>23920.9</v>
      </c>
      <c r="AJ15" s="64">
        <v>5776.6670000000004</v>
      </c>
      <c r="AK15" s="64">
        <v>450</v>
      </c>
      <c r="AL15" s="64">
        <v>0</v>
      </c>
      <c r="AM15" s="64">
        <v>0</v>
      </c>
      <c r="AN15" s="64">
        <v>0</v>
      </c>
      <c r="AO15" s="64">
        <v>1549.1</v>
      </c>
      <c r="AP15" s="64">
        <v>230</v>
      </c>
      <c r="AQ15" s="64">
        <f t="shared" si="6"/>
        <v>3748.6</v>
      </c>
      <c r="AR15" s="64">
        <f t="shared" si="7"/>
        <v>17</v>
      </c>
      <c r="AS15" s="64">
        <v>3748.6</v>
      </c>
      <c r="AT15" s="64">
        <v>17</v>
      </c>
      <c r="AU15" s="64">
        <v>0</v>
      </c>
      <c r="AV15" s="64">
        <v>0</v>
      </c>
      <c r="AW15" s="64">
        <v>3563.6</v>
      </c>
      <c r="AX15" s="64">
        <v>0</v>
      </c>
      <c r="AY15" s="64">
        <v>0</v>
      </c>
      <c r="AZ15" s="64">
        <v>0</v>
      </c>
      <c r="BA15" s="64">
        <v>0</v>
      </c>
      <c r="BB15" s="64">
        <v>0</v>
      </c>
      <c r="BC15" s="64">
        <v>3490.1194</v>
      </c>
      <c r="BD15" s="64">
        <v>0</v>
      </c>
      <c r="BE15" s="64">
        <v>0</v>
      </c>
      <c r="BF15" s="64">
        <v>0</v>
      </c>
      <c r="BG15" s="64">
        <v>0</v>
      </c>
      <c r="BH15" s="64">
        <v>0</v>
      </c>
      <c r="BI15" s="64">
        <v>-2600</v>
      </c>
      <c r="BJ15" s="64">
        <v>0</v>
      </c>
      <c r="BK15" s="64">
        <v>-250</v>
      </c>
      <c r="BL15" s="64">
        <v>-2622.0940000000001</v>
      </c>
      <c r="BM15" s="64">
        <v>0</v>
      </c>
      <c r="BN15" s="64">
        <v>0</v>
      </c>
    </row>
    <row r="16" spans="1:66" s="65" customFormat="1" ht="18.75" customHeight="1" x14ac:dyDescent="0.2">
      <c r="A16" s="59">
        <v>7</v>
      </c>
      <c r="B16" s="66" t="s">
        <v>88</v>
      </c>
      <c r="C16" s="64">
        <f t="shared" si="0"/>
        <v>63633.269</v>
      </c>
      <c r="D16" s="64">
        <f t="shared" si="1"/>
        <v>9465.6097000000009</v>
      </c>
      <c r="E16" s="64">
        <f t="shared" si="2"/>
        <v>62633.2</v>
      </c>
      <c r="F16" s="64">
        <f t="shared" si="3"/>
        <v>10433.0463</v>
      </c>
      <c r="G16" s="64">
        <f t="shared" si="4"/>
        <v>1000.0689999999995</v>
      </c>
      <c r="H16" s="64">
        <f t="shared" si="5"/>
        <v>-967.43659999999988</v>
      </c>
      <c r="I16" s="64">
        <v>19910.8</v>
      </c>
      <c r="J16" s="64">
        <v>4918.0169999999998</v>
      </c>
      <c r="K16" s="64">
        <v>0</v>
      </c>
      <c r="L16" s="64">
        <v>0</v>
      </c>
      <c r="M16" s="64">
        <v>11561.2</v>
      </c>
      <c r="N16" s="64">
        <v>1844.7053000000001</v>
      </c>
      <c r="O16" s="64">
        <v>1370</v>
      </c>
      <c r="P16" s="64">
        <v>436.52050000000003</v>
      </c>
      <c r="Q16" s="64">
        <v>2000</v>
      </c>
      <c r="R16" s="64">
        <v>198</v>
      </c>
      <c r="S16" s="64">
        <v>186</v>
      </c>
      <c r="T16" s="64">
        <v>47</v>
      </c>
      <c r="U16" s="64">
        <v>50</v>
      </c>
      <c r="V16" s="64">
        <v>0</v>
      </c>
      <c r="W16" s="64">
        <v>1435.2</v>
      </c>
      <c r="X16" s="64">
        <v>139</v>
      </c>
      <c r="Y16" s="64">
        <v>580</v>
      </c>
      <c r="Z16" s="64">
        <v>0</v>
      </c>
      <c r="AA16" s="64">
        <v>2200</v>
      </c>
      <c r="AB16" s="64">
        <v>10.5</v>
      </c>
      <c r="AC16" s="64">
        <v>3326.4</v>
      </c>
      <c r="AD16" s="64">
        <v>596.08479999999997</v>
      </c>
      <c r="AE16" s="64">
        <v>0</v>
      </c>
      <c r="AF16" s="64">
        <v>0</v>
      </c>
      <c r="AG16" s="64">
        <v>24750</v>
      </c>
      <c r="AH16" s="64">
        <v>3212.3240000000001</v>
      </c>
      <c r="AI16" s="64">
        <v>24750</v>
      </c>
      <c r="AJ16" s="64">
        <v>3212.3240000000001</v>
      </c>
      <c r="AK16" s="64">
        <v>0</v>
      </c>
      <c r="AL16" s="64">
        <v>0</v>
      </c>
      <c r="AM16" s="64">
        <v>0</v>
      </c>
      <c r="AN16" s="64">
        <v>0</v>
      </c>
      <c r="AO16" s="64">
        <v>3150</v>
      </c>
      <c r="AP16" s="64">
        <v>410</v>
      </c>
      <c r="AQ16" s="64">
        <f t="shared" si="6"/>
        <v>3261.2</v>
      </c>
      <c r="AR16" s="64">
        <f t="shared" si="7"/>
        <v>48</v>
      </c>
      <c r="AS16" s="64">
        <v>3261.2</v>
      </c>
      <c r="AT16" s="64">
        <v>48</v>
      </c>
      <c r="AU16" s="64">
        <v>0</v>
      </c>
      <c r="AV16" s="64">
        <v>0</v>
      </c>
      <c r="AW16" s="64">
        <v>3000</v>
      </c>
      <c r="AX16" s="64">
        <v>0</v>
      </c>
      <c r="AY16" s="64">
        <v>0</v>
      </c>
      <c r="AZ16" s="64">
        <v>0</v>
      </c>
      <c r="BA16" s="64">
        <v>0</v>
      </c>
      <c r="BB16" s="64">
        <v>0</v>
      </c>
      <c r="BC16" s="64">
        <v>10240</v>
      </c>
      <c r="BD16" s="64">
        <v>613.00040000000001</v>
      </c>
      <c r="BE16" s="64">
        <v>4360.0690000000004</v>
      </c>
      <c r="BF16" s="64">
        <v>0</v>
      </c>
      <c r="BG16" s="64">
        <v>0</v>
      </c>
      <c r="BH16" s="64">
        <v>0</v>
      </c>
      <c r="BI16" s="64">
        <v>0</v>
      </c>
      <c r="BJ16" s="64">
        <v>0</v>
      </c>
      <c r="BK16" s="64">
        <v>-13600</v>
      </c>
      <c r="BL16" s="64">
        <v>-1580.4369999999999</v>
      </c>
      <c r="BM16" s="64">
        <v>0</v>
      </c>
      <c r="BN16" s="64">
        <v>0</v>
      </c>
    </row>
    <row r="17" spans="1:66" s="65" customFormat="1" ht="18.75" customHeight="1" x14ac:dyDescent="0.2">
      <c r="A17" s="59">
        <v>8</v>
      </c>
      <c r="B17" s="66" t="s">
        <v>89</v>
      </c>
      <c r="C17" s="64">
        <f t="shared" si="0"/>
        <v>1040843.2</v>
      </c>
      <c r="D17" s="64">
        <f t="shared" si="1"/>
        <v>227675.04200000002</v>
      </c>
      <c r="E17" s="64">
        <f t="shared" si="2"/>
        <v>1034068.5</v>
      </c>
      <c r="F17" s="64">
        <f t="shared" si="3"/>
        <v>236500.25700000001</v>
      </c>
      <c r="G17" s="64">
        <f t="shared" si="4"/>
        <v>6774.6999999999971</v>
      </c>
      <c r="H17" s="64">
        <f t="shared" si="5"/>
        <v>-8825.2150000000001</v>
      </c>
      <c r="I17" s="64">
        <v>186989.1</v>
      </c>
      <c r="J17" s="64">
        <v>42107.692000000003</v>
      </c>
      <c r="K17" s="64">
        <v>0</v>
      </c>
      <c r="L17" s="64">
        <v>0</v>
      </c>
      <c r="M17" s="64">
        <v>117042</v>
      </c>
      <c r="N17" s="64">
        <v>31379.865000000002</v>
      </c>
      <c r="O17" s="64">
        <v>16375</v>
      </c>
      <c r="P17" s="64">
        <v>6676.12</v>
      </c>
      <c r="Q17" s="64">
        <v>58405</v>
      </c>
      <c r="R17" s="64">
        <v>13276.701999999999</v>
      </c>
      <c r="S17" s="64">
        <v>2455.4</v>
      </c>
      <c r="T17" s="64">
        <v>401.65300000000002</v>
      </c>
      <c r="U17" s="64">
        <v>500</v>
      </c>
      <c r="V17" s="64">
        <v>8.1</v>
      </c>
      <c r="W17" s="64">
        <v>6240</v>
      </c>
      <c r="X17" s="64">
        <v>559</v>
      </c>
      <c r="Y17" s="64">
        <v>5400</v>
      </c>
      <c r="Z17" s="64">
        <v>500</v>
      </c>
      <c r="AA17" s="64">
        <v>16780.599999999999</v>
      </c>
      <c r="AB17" s="64">
        <v>8372.1</v>
      </c>
      <c r="AC17" s="64">
        <v>13335</v>
      </c>
      <c r="AD17" s="64">
        <v>1629.71</v>
      </c>
      <c r="AE17" s="64">
        <v>0</v>
      </c>
      <c r="AF17" s="64">
        <v>0</v>
      </c>
      <c r="AG17" s="64">
        <v>713293</v>
      </c>
      <c r="AH17" s="64">
        <v>159528.70000000001</v>
      </c>
      <c r="AI17" s="64">
        <v>710093</v>
      </c>
      <c r="AJ17" s="64">
        <v>158528.70000000001</v>
      </c>
      <c r="AK17" s="64">
        <v>0</v>
      </c>
      <c r="AL17" s="64">
        <v>0</v>
      </c>
      <c r="AM17" s="64">
        <v>0</v>
      </c>
      <c r="AN17" s="64">
        <v>0</v>
      </c>
      <c r="AO17" s="64">
        <v>13900</v>
      </c>
      <c r="AP17" s="64">
        <v>3435</v>
      </c>
      <c r="AQ17" s="64">
        <f t="shared" si="6"/>
        <v>2844.4</v>
      </c>
      <c r="AR17" s="64">
        <f t="shared" si="7"/>
        <v>49</v>
      </c>
      <c r="AS17" s="64">
        <v>2844.4</v>
      </c>
      <c r="AT17" s="64">
        <v>49</v>
      </c>
      <c r="AU17" s="64">
        <v>0</v>
      </c>
      <c r="AV17" s="64">
        <v>0</v>
      </c>
      <c r="AW17" s="64">
        <v>1698.4</v>
      </c>
      <c r="AX17" s="64">
        <v>0</v>
      </c>
      <c r="AY17" s="64">
        <v>0</v>
      </c>
      <c r="AZ17" s="64">
        <v>0</v>
      </c>
      <c r="BA17" s="64">
        <v>0</v>
      </c>
      <c r="BB17" s="64">
        <v>0</v>
      </c>
      <c r="BC17" s="64">
        <v>4653</v>
      </c>
      <c r="BD17" s="64">
        <v>473</v>
      </c>
      <c r="BE17" s="64">
        <v>62894.2</v>
      </c>
      <c r="BF17" s="64">
        <v>1930</v>
      </c>
      <c r="BG17" s="64">
        <v>0</v>
      </c>
      <c r="BH17" s="64">
        <v>0</v>
      </c>
      <c r="BI17" s="64">
        <v>0</v>
      </c>
      <c r="BJ17" s="64">
        <v>0</v>
      </c>
      <c r="BK17" s="64">
        <v>-60772.5</v>
      </c>
      <c r="BL17" s="64">
        <v>-11228.215</v>
      </c>
      <c r="BM17" s="64">
        <v>0</v>
      </c>
      <c r="BN17" s="64">
        <v>0</v>
      </c>
    </row>
    <row r="18" spans="1:66" s="65" customFormat="1" ht="18.75" customHeight="1" x14ac:dyDescent="0.2">
      <c r="A18" s="59">
        <v>9</v>
      </c>
      <c r="B18" s="66" t="s">
        <v>90</v>
      </c>
      <c r="C18" s="64">
        <f t="shared" si="0"/>
        <v>1914028.4083</v>
      </c>
      <c r="D18" s="64">
        <f t="shared" si="1"/>
        <v>167554.69449999998</v>
      </c>
      <c r="E18" s="64">
        <f t="shared" si="2"/>
        <v>1527214.8</v>
      </c>
      <c r="F18" s="64">
        <f t="shared" si="3"/>
        <v>205644.94449999998</v>
      </c>
      <c r="G18" s="64">
        <f t="shared" si="4"/>
        <v>386813.60829999996</v>
      </c>
      <c r="H18" s="64">
        <f t="shared" si="5"/>
        <v>-38090.25</v>
      </c>
      <c r="I18" s="64">
        <v>183531</v>
      </c>
      <c r="J18" s="64">
        <v>20019.197</v>
      </c>
      <c r="K18" s="64">
        <v>0</v>
      </c>
      <c r="L18" s="64">
        <v>0</v>
      </c>
      <c r="M18" s="64">
        <v>129125.8</v>
      </c>
      <c r="N18" s="64">
        <v>11687.3475</v>
      </c>
      <c r="O18" s="64">
        <v>16778.5</v>
      </c>
      <c r="P18" s="64">
        <v>6034.4517999999998</v>
      </c>
      <c r="Q18" s="64">
        <v>18565</v>
      </c>
      <c r="R18" s="64">
        <v>764.7373</v>
      </c>
      <c r="S18" s="64">
        <v>7326.3</v>
      </c>
      <c r="T18" s="64">
        <v>719.64729999999997</v>
      </c>
      <c r="U18" s="64">
        <v>1000</v>
      </c>
      <c r="V18" s="64">
        <v>0</v>
      </c>
      <c r="W18" s="64">
        <v>51100</v>
      </c>
      <c r="X18" s="64">
        <v>2557.6999999999998</v>
      </c>
      <c r="Y18" s="64">
        <v>42800</v>
      </c>
      <c r="Z18" s="64">
        <v>1174</v>
      </c>
      <c r="AA18" s="64">
        <v>1500</v>
      </c>
      <c r="AB18" s="64">
        <v>0</v>
      </c>
      <c r="AC18" s="64">
        <v>25556</v>
      </c>
      <c r="AD18" s="64">
        <v>1110.8290999999999</v>
      </c>
      <c r="AE18" s="64">
        <v>0</v>
      </c>
      <c r="AF18" s="64">
        <v>0</v>
      </c>
      <c r="AG18" s="64">
        <v>1117158</v>
      </c>
      <c r="AH18" s="64">
        <v>157690.4</v>
      </c>
      <c r="AI18" s="64">
        <v>1117158</v>
      </c>
      <c r="AJ18" s="64">
        <v>157690.4</v>
      </c>
      <c r="AK18" s="64">
        <v>17680</v>
      </c>
      <c r="AL18" s="64">
        <v>15080</v>
      </c>
      <c r="AM18" s="64">
        <v>0</v>
      </c>
      <c r="AN18" s="64">
        <v>0</v>
      </c>
      <c r="AO18" s="64">
        <v>9000</v>
      </c>
      <c r="AP18" s="64">
        <v>0</v>
      </c>
      <c r="AQ18" s="64">
        <f t="shared" si="6"/>
        <v>70720</v>
      </c>
      <c r="AR18" s="64">
        <f t="shared" si="7"/>
        <v>1168</v>
      </c>
      <c r="AS18" s="64">
        <v>70720</v>
      </c>
      <c r="AT18" s="64">
        <v>1168</v>
      </c>
      <c r="AU18" s="64">
        <v>0</v>
      </c>
      <c r="AV18" s="64">
        <v>0</v>
      </c>
      <c r="AW18" s="64">
        <v>62120</v>
      </c>
      <c r="AX18" s="64">
        <v>0</v>
      </c>
      <c r="AY18" s="64">
        <v>0</v>
      </c>
      <c r="AZ18" s="64">
        <v>0</v>
      </c>
      <c r="BA18" s="64">
        <v>0</v>
      </c>
      <c r="BB18" s="64">
        <v>0</v>
      </c>
      <c r="BC18" s="64">
        <v>393765</v>
      </c>
      <c r="BD18" s="64">
        <v>0</v>
      </c>
      <c r="BE18" s="64">
        <v>181390.00829999999</v>
      </c>
      <c r="BF18" s="64">
        <v>19135</v>
      </c>
      <c r="BG18" s="64">
        <v>0</v>
      </c>
      <c r="BH18" s="64">
        <v>0</v>
      </c>
      <c r="BI18" s="64">
        <v>-16525</v>
      </c>
      <c r="BJ18" s="64">
        <v>-4317.5200000000004</v>
      </c>
      <c r="BK18" s="64">
        <v>-171816.4</v>
      </c>
      <c r="BL18" s="64">
        <v>-52907.73</v>
      </c>
      <c r="BM18" s="64">
        <v>0</v>
      </c>
      <c r="BN18" s="64">
        <v>0</v>
      </c>
    </row>
    <row r="19" spans="1:66" s="65" customFormat="1" ht="18.75" customHeight="1" x14ac:dyDescent="0.2">
      <c r="A19" s="59">
        <v>10</v>
      </c>
      <c r="B19" s="66" t="s">
        <v>91</v>
      </c>
      <c r="C19" s="64">
        <f t="shared" si="0"/>
        <v>271116.71649999998</v>
      </c>
      <c r="D19" s="64">
        <f t="shared" si="1"/>
        <v>17040.712500000001</v>
      </c>
      <c r="E19" s="64">
        <f t="shared" si="2"/>
        <v>241587.5</v>
      </c>
      <c r="F19" s="64">
        <f t="shared" si="3"/>
        <v>45818.953500000003</v>
      </c>
      <c r="G19" s="64">
        <f t="shared" si="4"/>
        <v>29529.21650000001</v>
      </c>
      <c r="H19" s="64">
        <f t="shared" si="5"/>
        <v>-28778.241000000002</v>
      </c>
      <c r="I19" s="64">
        <v>117480</v>
      </c>
      <c r="J19" s="64">
        <v>25021.200000000001</v>
      </c>
      <c r="K19" s="64">
        <v>0</v>
      </c>
      <c r="L19" s="64">
        <v>0</v>
      </c>
      <c r="M19" s="64">
        <v>77122.5</v>
      </c>
      <c r="N19" s="64">
        <v>16196.5735</v>
      </c>
      <c r="O19" s="64">
        <v>11588</v>
      </c>
      <c r="P19" s="64">
        <v>6042.3355000000001</v>
      </c>
      <c r="Q19" s="64">
        <v>4745</v>
      </c>
      <c r="R19" s="64">
        <v>455</v>
      </c>
      <c r="S19" s="64">
        <v>1800</v>
      </c>
      <c r="T19" s="64">
        <v>255.11500000000001</v>
      </c>
      <c r="U19" s="64">
        <v>2900</v>
      </c>
      <c r="V19" s="64">
        <v>0</v>
      </c>
      <c r="W19" s="64">
        <v>11130</v>
      </c>
      <c r="X19" s="64">
        <v>1826.15</v>
      </c>
      <c r="Y19" s="64">
        <v>6900</v>
      </c>
      <c r="Z19" s="64">
        <v>1322</v>
      </c>
      <c r="AA19" s="64">
        <v>13112.5</v>
      </c>
      <c r="AB19" s="64">
        <v>706.62</v>
      </c>
      <c r="AC19" s="64">
        <v>23440</v>
      </c>
      <c r="AD19" s="64">
        <v>6073.3530000000001</v>
      </c>
      <c r="AE19" s="64">
        <v>0</v>
      </c>
      <c r="AF19" s="64">
        <v>0</v>
      </c>
      <c r="AG19" s="64">
        <v>17685</v>
      </c>
      <c r="AH19" s="64">
        <v>3200</v>
      </c>
      <c r="AI19" s="64">
        <v>17685</v>
      </c>
      <c r="AJ19" s="64">
        <v>3200</v>
      </c>
      <c r="AK19" s="64">
        <v>2000</v>
      </c>
      <c r="AL19" s="64">
        <v>200</v>
      </c>
      <c r="AM19" s="64">
        <v>2000</v>
      </c>
      <c r="AN19" s="64">
        <v>200</v>
      </c>
      <c r="AO19" s="64">
        <v>4000</v>
      </c>
      <c r="AP19" s="64">
        <v>897.1</v>
      </c>
      <c r="AQ19" s="64">
        <f t="shared" si="6"/>
        <v>23300</v>
      </c>
      <c r="AR19" s="64">
        <f t="shared" si="7"/>
        <v>304.08</v>
      </c>
      <c r="AS19" s="64">
        <v>23300</v>
      </c>
      <c r="AT19" s="64">
        <v>304.08</v>
      </c>
      <c r="AU19" s="64">
        <v>0</v>
      </c>
      <c r="AV19" s="64">
        <v>0</v>
      </c>
      <c r="AW19" s="64">
        <v>16000</v>
      </c>
      <c r="AX19" s="64">
        <v>0</v>
      </c>
      <c r="AY19" s="64">
        <v>0</v>
      </c>
      <c r="AZ19" s="64">
        <v>0</v>
      </c>
      <c r="BA19" s="64">
        <v>0</v>
      </c>
      <c r="BB19" s="64">
        <v>0</v>
      </c>
      <c r="BC19" s="64">
        <v>40087.9</v>
      </c>
      <c r="BD19" s="64">
        <v>0</v>
      </c>
      <c r="BE19" s="64">
        <v>29441.316500000001</v>
      </c>
      <c r="BF19" s="64">
        <v>4969</v>
      </c>
      <c r="BG19" s="64">
        <v>0</v>
      </c>
      <c r="BH19" s="64">
        <v>0</v>
      </c>
      <c r="BI19" s="64">
        <v>0</v>
      </c>
      <c r="BJ19" s="64">
        <v>0</v>
      </c>
      <c r="BK19" s="64">
        <v>-40000</v>
      </c>
      <c r="BL19" s="64">
        <v>-33747.241000000002</v>
      </c>
      <c r="BM19" s="64">
        <v>0</v>
      </c>
      <c r="BN19" s="64">
        <v>0</v>
      </c>
    </row>
    <row r="20" spans="1:66" s="65" customFormat="1" ht="18.75" customHeight="1" x14ac:dyDescent="0.2">
      <c r="A20" s="59">
        <v>11</v>
      </c>
      <c r="B20" s="66" t="s">
        <v>92</v>
      </c>
      <c r="C20" s="64">
        <f t="shared" si="0"/>
        <v>311450.39130000002</v>
      </c>
      <c r="D20" s="64">
        <f t="shared" si="1"/>
        <v>25802.468699999998</v>
      </c>
      <c r="E20" s="64">
        <f t="shared" si="2"/>
        <v>188705.9</v>
      </c>
      <c r="F20" s="64">
        <f t="shared" si="3"/>
        <v>25802.468699999998</v>
      </c>
      <c r="G20" s="64">
        <f t="shared" si="4"/>
        <v>122744.49129999999</v>
      </c>
      <c r="H20" s="64">
        <f t="shared" si="5"/>
        <v>0</v>
      </c>
      <c r="I20" s="64">
        <v>52610</v>
      </c>
      <c r="J20" s="64">
        <v>11661.165999999999</v>
      </c>
      <c r="K20" s="64">
        <v>0</v>
      </c>
      <c r="L20" s="64">
        <v>0</v>
      </c>
      <c r="M20" s="64">
        <v>44420</v>
      </c>
      <c r="N20" s="64">
        <v>2064.3027000000002</v>
      </c>
      <c r="O20" s="64">
        <v>7050</v>
      </c>
      <c r="P20" s="64">
        <v>1367.877</v>
      </c>
      <c r="Q20" s="64">
        <v>500</v>
      </c>
      <c r="R20" s="64">
        <v>2.1055000000000001</v>
      </c>
      <c r="S20" s="64">
        <v>1100</v>
      </c>
      <c r="T20" s="64">
        <v>89.990200000000002</v>
      </c>
      <c r="U20" s="64">
        <v>0</v>
      </c>
      <c r="V20" s="64">
        <v>0</v>
      </c>
      <c r="W20" s="64">
        <v>16030</v>
      </c>
      <c r="X20" s="64">
        <v>115.28</v>
      </c>
      <c r="Y20" s="64">
        <v>12700</v>
      </c>
      <c r="Z20" s="64">
        <v>0</v>
      </c>
      <c r="AA20" s="64">
        <v>13700</v>
      </c>
      <c r="AB20" s="64">
        <v>73.5</v>
      </c>
      <c r="AC20" s="64">
        <v>3600</v>
      </c>
      <c r="AD20" s="64">
        <v>359.25</v>
      </c>
      <c r="AE20" s="64">
        <v>0</v>
      </c>
      <c r="AF20" s="64">
        <v>0</v>
      </c>
      <c r="AG20" s="64">
        <v>63500</v>
      </c>
      <c r="AH20" s="64">
        <v>11625</v>
      </c>
      <c r="AI20" s="64">
        <v>63500</v>
      </c>
      <c r="AJ20" s="64">
        <v>11625</v>
      </c>
      <c r="AK20" s="64">
        <v>1700</v>
      </c>
      <c r="AL20" s="64">
        <v>0</v>
      </c>
      <c r="AM20" s="64">
        <v>1700</v>
      </c>
      <c r="AN20" s="64">
        <v>0</v>
      </c>
      <c r="AO20" s="64">
        <v>6800</v>
      </c>
      <c r="AP20" s="64">
        <v>450</v>
      </c>
      <c r="AQ20" s="64">
        <f t="shared" si="6"/>
        <v>19675.900000000001</v>
      </c>
      <c r="AR20" s="64">
        <f t="shared" si="7"/>
        <v>2</v>
      </c>
      <c r="AS20" s="64">
        <v>19675.900000000001</v>
      </c>
      <c r="AT20" s="64">
        <v>2</v>
      </c>
      <c r="AU20" s="64">
        <v>0</v>
      </c>
      <c r="AV20" s="64">
        <v>0</v>
      </c>
      <c r="AW20" s="64">
        <v>19065.900000000001</v>
      </c>
      <c r="AX20" s="64">
        <v>0</v>
      </c>
      <c r="AY20" s="64">
        <v>0</v>
      </c>
      <c r="AZ20" s="64">
        <v>0</v>
      </c>
      <c r="BA20" s="64">
        <v>0</v>
      </c>
      <c r="BB20" s="64">
        <v>0</v>
      </c>
      <c r="BC20" s="64">
        <v>107944.49129999999</v>
      </c>
      <c r="BD20" s="64">
        <v>0</v>
      </c>
      <c r="BE20" s="64">
        <v>14800</v>
      </c>
      <c r="BF20" s="64">
        <v>0</v>
      </c>
      <c r="BG20" s="64">
        <v>0</v>
      </c>
      <c r="BH20" s="64">
        <v>0</v>
      </c>
      <c r="BI20" s="64">
        <v>0</v>
      </c>
      <c r="BJ20" s="64">
        <v>0</v>
      </c>
      <c r="BK20" s="64">
        <v>0</v>
      </c>
      <c r="BL20" s="64">
        <v>0</v>
      </c>
      <c r="BM20" s="64">
        <v>0</v>
      </c>
      <c r="BN20" s="64">
        <v>0</v>
      </c>
    </row>
    <row r="21" spans="1:66" s="65" customFormat="1" ht="18.75" customHeight="1" x14ac:dyDescent="0.2">
      <c r="A21" s="59">
        <v>12</v>
      </c>
      <c r="B21" s="66" t="s">
        <v>93</v>
      </c>
      <c r="C21" s="64">
        <f t="shared" si="0"/>
        <v>127529.681</v>
      </c>
      <c r="D21" s="64">
        <f t="shared" si="1"/>
        <v>1319.9724000000006</v>
      </c>
      <c r="E21" s="64">
        <f t="shared" si="2"/>
        <v>101895.7</v>
      </c>
      <c r="F21" s="64">
        <f t="shared" si="3"/>
        <v>16170.5324</v>
      </c>
      <c r="G21" s="64">
        <f t="shared" si="4"/>
        <v>25633.981</v>
      </c>
      <c r="H21" s="64">
        <f t="shared" si="5"/>
        <v>-14850.56</v>
      </c>
      <c r="I21" s="64">
        <v>57120</v>
      </c>
      <c r="J21" s="64">
        <v>11590.422</v>
      </c>
      <c r="K21" s="64">
        <v>0</v>
      </c>
      <c r="L21" s="64">
        <v>0</v>
      </c>
      <c r="M21" s="64">
        <v>25535.7</v>
      </c>
      <c r="N21" s="64">
        <v>4194.2554</v>
      </c>
      <c r="O21" s="64">
        <v>4250</v>
      </c>
      <c r="P21" s="64">
        <v>1570.4893</v>
      </c>
      <c r="Q21" s="64">
        <v>4000</v>
      </c>
      <c r="R21" s="64">
        <v>496</v>
      </c>
      <c r="S21" s="64">
        <v>1015</v>
      </c>
      <c r="T21" s="64">
        <v>167.0891</v>
      </c>
      <c r="U21" s="64">
        <v>100</v>
      </c>
      <c r="V21" s="64">
        <v>60</v>
      </c>
      <c r="W21" s="64">
        <v>6495.7</v>
      </c>
      <c r="X21" s="64">
        <v>450</v>
      </c>
      <c r="Y21" s="64">
        <v>5590.7</v>
      </c>
      <c r="Z21" s="64">
        <v>80</v>
      </c>
      <c r="AA21" s="64">
        <v>1250</v>
      </c>
      <c r="AB21" s="64">
        <v>0</v>
      </c>
      <c r="AC21" s="64">
        <v>7270</v>
      </c>
      <c r="AD21" s="64">
        <v>1070.0999999999999</v>
      </c>
      <c r="AE21" s="64">
        <v>0</v>
      </c>
      <c r="AF21" s="64">
        <v>0</v>
      </c>
      <c r="AG21" s="64">
        <v>0</v>
      </c>
      <c r="AH21" s="64">
        <v>0</v>
      </c>
      <c r="AI21" s="64">
        <v>0</v>
      </c>
      <c r="AJ21" s="64">
        <v>0</v>
      </c>
      <c r="AK21" s="64">
        <v>4150</v>
      </c>
      <c r="AL21" s="64">
        <v>0</v>
      </c>
      <c r="AM21" s="64">
        <v>0</v>
      </c>
      <c r="AN21" s="64">
        <v>0</v>
      </c>
      <c r="AO21" s="64">
        <v>4600</v>
      </c>
      <c r="AP21" s="64">
        <v>385.85500000000002</v>
      </c>
      <c r="AQ21" s="64">
        <f t="shared" si="6"/>
        <v>10490</v>
      </c>
      <c r="AR21" s="64">
        <f t="shared" si="7"/>
        <v>0</v>
      </c>
      <c r="AS21" s="64">
        <v>10490</v>
      </c>
      <c r="AT21" s="64">
        <v>0</v>
      </c>
      <c r="AU21" s="64">
        <v>0</v>
      </c>
      <c r="AV21" s="64">
        <v>0</v>
      </c>
      <c r="AW21" s="64">
        <v>10000</v>
      </c>
      <c r="AX21" s="64">
        <v>0</v>
      </c>
      <c r="AY21" s="64">
        <v>0</v>
      </c>
      <c r="AZ21" s="64">
        <v>0</v>
      </c>
      <c r="BA21" s="64">
        <v>0</v>
      </c>
      <c r="BB21" s="64">
        <v>0</v>
      </c>
      <c r="BC21" s="64">
        <v>88234</v>
      </c>
      <c r="BD21" s="64">
        <v>0</v>
      </c>
      <c r="BE21" s="64">
        <v>7399.9809999999998</v>
      </c>
      <c r="BF21" s="64">
        <v>0</v>
      </c>
      <c r="BG21" s="64">
        <v>0</v>
      </c>
      <c r="BH21" s="64">
        <v>0</v>
      </c>
      <c r="BI21" s="64">
        <v>0</v>
      </c>
      <c r="BJ21" s="64">
        <v>0</v>
      </c>
      <c r="BK21" s="64">
        <v>-70000</v>
      </c>
      <c r="BL21" s="64">
        <v>-14850.56</v>
      </c>
      <c r="BM21" s="64">
        <v>0</v>
      </c>
      <c r="BN21" s="64">
        <v>0</v>
      </c>
    </row>
    <row r="22" spans="1:66" s="65" customFormat="1" ht="18.75" customHeight="1" x14ac:dyDescent="0.2">
      <c r="A22" s="59">
        <v>13</v>
      </c>
      <c r="B22" s="66" t="s">
        <v>94</v>
      </c>
      <c r="C22" s="64">
        <f t="shared" si="0"/>
        <v>124717.53169999999</v>
      </c>
      <c r="D22" s="64">
        <f t="shared" si="1"/>
        <v>15422.873099999999</v>
      </c>
      <c r="E22" s="64">
        <f t="shared" si="2"/>
        <v>85000</v>
      </c>
      <c r="F22" s="64">
        <f t="shared" si="3"/>
        <v>17739.383099999999</v>
      </c>
      <c r="G22" s="64">
        <f t="shared" si="4"/>
        <v>39717.5317</v>
      </c>
      <c r="H22" s="64">
        <f t="shared" si="5"/>
        <v>-2316.5100000000002</v>
      </c>
      <c r="I22" s="64">
        <v>34390.400000000001</v>
      </c>
      <c r="J22" s="64">
        <v>8198.7000000000007</v>
      </c>
      <c r="K22" s="64">
        <v>0</v>
      </c>
      <c r="L22" s="64">
        <v>0</v>
      </c>
      <c r="M22" s="64">
        <v>11406</v>
      </c>
      <c r="N22" s="64">
        <v>2399.0830999999998</v>
      </c>
      <c r="O22" s="64">
        <v>1200</v>
      </c>
      <c r="P22" s="64">
        <v>803.58920000000001</v>
      </c>
      <c r="Q22" s="64">
        <v>220</v>
      </c>
      <c r="R22" s="64">
        <v>0</v>
      </c>
      <c r="S22" s="64">
        <v>500</v>
      </c>
      <c r="T22" s="64">
        <v>73.203900000000004</v>
      </c>
      <c r="U22" s="64">
        <v>100</v>
      </c>
      <c r="V22" s="64">
        <v>0</v>
      </c>
      <c r="W22" s="64">
        <v>3000</v>
      </c>
      <c r="X22" s="64">
        <v>490</v>
      </c>
      <c r="Y22" s="64">
        <v>1500</v>
      </c>
      <c r="Z22" s="64">
        <v>340</v>
      </c>
      <c r="AA22" s="64">
        <v>436</v>
      </c>
      <c r="AB22" s="64">
        <v>36</v>
      </c>
      <c r="AC22" s="64">
        <v>5100</v>
      </c>
      <c r="AD22" s="64">
        <v>909.89</v>
      </c>
      <c r="AE22" s="64">
        <v>0</v>
      </c>
      <c r="AF22" s="64">
        <v>0</v>
      </c>
      <c r="AG22" s="64">
        <v>28839.599999999999</v>
      </c>
      <c r="AH22" s="64">
        <v>5064.6000000000004</v>
      </c>
      <c r="AI22" s="64">
        <v>28839.599999999999</v>
      </c>
      <c r="AJ22" s="64">
        <v>5064.6000000000004</v>
      </c>
      <c r="AK22" s="64">
        <v>300</v>
      </c>
      <c r="AL22" s="64">
        <v>140</v>
      </c>
      <c r="AM22" s="64">
        <v>0</v>
      </c>
      <c r="AN22" s="64">
        <v>0</v>
      </c>
      <c r="AO22" s="64">
        <v>5014</v>
      </c>
      <c r="AP22" s="64">
        <v>1285</v>
      </c>
      <c r="AQ22" s="64">
        <f t="shared" si="6"/>
        <v>5050</v>
      </c>
      <c r="AR22" s="64">
        <f t="shared" si="7"/>
        <v>652</v>
      </c>
      <c r="AS22" s="64">
        <v>5050</v>
      </c>
      <c r="AT22" s="64">
        <v>652</v>
      </c>
      <c r="AU22" s="64">
        <v>0</v>
      </c>
      <c r="AV22" s="64">
        <v>0</v>
      </c>
      <c r="AW22" s="64">
        <v>3700</v>
      </c>
      <c r="AX22" s="64">
        <v>0</v>
      </c>
      <c r="AY22" s="64">
        <v>0</v>
      </c>
      <c r="AZ22" s="64">
        <v>0</v>
      </c>
      <c r="BA22" s="64">
        <v>0</v>
      </c>
      <c r="BB22" s="64">
        <v>0</v>
      </c>
      <c r="BC22" s="64">
        <v>34717.5</v>
      </c>
      <c r="BD22" s="64">
        <v>0</v>
      </c>
      <c r="BE22" s="64">
        <v>5000.0316999999995</v>
      </c>
      <c r="BF22" s="64">
        <v>798</v>
      </c>
      <c r="BG22" s="64">
        <v>0</v>
      </c>
      <c r="BH22" s="64">
        <v>0</v>
      </c>
      <c r="BI22" s="64">
        <v>0</v>
      </c>
      <c r="BJ22" s="64">
        <v>0</v>
      </c>
      <c r="BK22" s="64">
        <v>0</v>
      </c>
      <c r="BL22" s="64">
        <v>-3114.51</v>
      </c>
      <c r="BM22" s="64">
        <v>0</v>
      </c>
      <c r="BN22" s="64">
        <v>0</v>
      </c>
    </row>
    <row r="23" spans="1:66" s="65" customFormat="1" ht="18.75" customHeight="1" x14ac:dyDescent="0.2">
      <c r="A23" s="59">
        <v>14</v>
      </c>
      <c r="B23" s="66" t="s">
        <v>95</v>
      </c>
      <c r="C23" s="64">
        <f t="shared" si="0"/>
        <v>134834.2415</v>
      </c>
      <c r="D23" s="64">
        <f t="shared" si="1"/>
        <v>15141.926699999998</v>
      </c>
      <c r="E23" s="64">
        <f t="shared" si="2"/>
        <v>110013.3</v>
      </c>
      <c r="F23" s="64">
        <f t="shared" si="3"/>
        <v>24301.957699999999</v>
      </c>
      <c r="G23" s="64">
        <f t="shared" si="4"/>
        <v>24820.941500000001</v>
      </c>
      <c r="H23" s="64">
        <f t="shared" si="5"/>
        <v>-9160.0310000000009</v>
      </c>
      <c r="I23" s="64">
        <v>65576</v>
      </c>
      <c r="J23" s="64">
        <v>15045.808999999999</v>
      </c>
      <c r="K23" s="64">
        <v>0</v>
      </c>
      <c r="L23" s="64">
        <v>0</v>
      </c>
      <c r="M23" s="64">
        <v>30813.8</v>
      </c>
      <c r="N23" s="64">
        <v>7836.1486999999997</v>
      </c>
      <c r="O23" s="64">
        <v>3178</v>
      </c>
      <c r="P23" s="64">
        <v>1162.6179</v>
      </c>
      <c r="Q23" s="64">
        <v>3200</v>
      </c>
      <c r="R23" s="64">
        <v>542.71199999999999</v>
      </c>
      <c r="S23" s="64">
        <v>757</v>
      </c>
      <c r="T23" s="64">
        <v>295.7448</v>
      </c>
      <c r="U23" s="64">
        <v>40</v>
      </c>
      <c r="V23" s="64">
        <v>0</v>
      </c>
      <c r="W23" s="64">
        <v>7670.8</v>
      </c>
      <c r="X23" s="64">
        <v>2463.0340000000001</v>
      </c>
      <c r="Y23" s="64">
        <v>4900</v>
      </c>
      <c r="Z23" s="64">
        <v>1096.2840000000001</v>
      </c>
      <c r="AA23" s="64">
        <v>5950</v>
      </c>
      <c r="AB23" s="64">
        <v>1042.7</v>
      </c>
      <c r="AC23" s="64">
        <v>9300</v>
      </c>
      <c r="AD23" s="64">
        <v>1865.54</v>
      </c>
      <c r="AE23" s="64">
        <v>0</v>
      </c>
      <c r="AF23" s="64">
        <v>0</v>
      </c>
      <c r="AG23" s="64">
        <v>0</v>
      </c>
      <c r="AH23" s="64">
        <v>0</v>
      </c>
      <c r="AI23" s="64">
        <v>0</v>
      </c>
      <c r="AJ23" s="64">
        <v>0</v>
      </c>
      <c r="AK23" s="64">
        <v>1320</v>
      </c>
      <c r="AL23" s="64">
        <v>770</v>
      </c>
      <c r="AM23" s="64">
        <v>1320</v>
      </c>
      <c r="AN23" s="64">
        <v>770</v>
      </c>
      <c r="AO23" s="64">
        <v>2200</v>
      </c>
      <c r="AP23" s="64">
        <v>602</v>
      </c>
      <c r="AQ23" s="64">
        <f t="shared" si="6"/>
        <v>10103.5</v>
      </c>
      <c r="AR23" s="64">
        <f t="shared" si="7"/>
        <v>48</v>
      </c>
      <c r="AS23" s="64">
        <v>10103.5</v>
      </c>
      <c r="AT23" s="64">
        <v>48</v>
      </c>
      <c r="AU23" s="64">
        <v>0</v>
      </c>
      <c r="AV23" s="64">
        <v>0</v>
      </c>
      <c r="AW23" s="64">
        <v>9705.5</v>
      </c>
      <c r="AX23" s="64">
        <v>0</v>
      </c>
      <c r="AY23" s="64">
        <v>0</v>
      </c>
      <c r="AZ23" s="64">
        <v>0</v>
      </c>
      <c r="BA23" s="64">
        <v>0</v>
      </c>
      <c r="BB23" s="64">
        <v>0</v>
      </c>
      <c r="BC23" s="64">
        <v>38784.041499999999</v>
      </c>
      <c r="BD23" s="64">
        <v>0</v>
      </c>
      <c r="BE23" s="64">
        <v>2716</v>
      </c>
      <c r="BF23" s="64">
        <v>426.5</v>
      </c>
      <c r="BG23" s="64">
        <v>0</v>
      </c>
      <c r="BH23" s="64">
        <v>0</v>
      </c>
      <c r="BI23" s="64">
        <v>0</v>
      </c>
      <c r="BJ23" s="64">
        <v>0</v>
      </c>
      <c r="BK23" s="64">
        <v>-16679.099999999999</v>
      </c>
      <c r="BL23" s="64">
        <v>-9586.5310000000009</v>
      </c>
      <c r="BM23" s="64">
        <v>0</v>
      </c>
      <c r="BN23" s="64">
        <v>0</v>
      </c>
    </row>
    <row r="24" spans="1:66" s="65" customFormat="1" ht="18.75" customHeight="1" x14ac:dyDescent="0.2">
      <c r="A24" s="59">
        <v>15</v>
      </c>
      <c r="B24" s="66" t="s">
        <v>96</v>
      </c>
      <c r="C24" s="64">
        <f t="shared" si="0"/>
        <v>346463.63179999997</v>
      </c>
      <c r="D24" s="64">
        <f t="shared" si="1"/>
        <v>39605.568500000001</v>
      </c>
      <c r="E24" s="64">
        <f t="shared" si="2"/>
        <v>304659.20000000001</v>
      </c>
      <c r="F24" s="64">
        <f t="shared" si="3"/>
        <v>36352.237800000003</v>
      </c>
      <c r="G24" s="64">
        <f t="shared" si="4"/>
        <v>87474.8318</v>
      </c>
      <c r="H24" s="64">
        <f t="shared" si="5"/>
        <v>3253.3306999999995</v>
      </c>
      <c r="I24" s="64">
        <v>69536</v>
      </c>
      <c r="J24" s="64">
        <v>10057.949000000001</v>
      </c>
      <c r="K24" s="64">
        <v>0</v>
      </c>
      <c r="L24" s="64">
        <v>0</v>
      </c>
      <c r="M24" s="64">
        <v>27381</v>
      </c>
      <c r="N24" s="64">
        <v>3522.7118</v>
      </c>
      <c r="O24" s="64">
        <v>2900</v>
      </c>
      <c r="P24" s="64">
        <v>1250.6202000000001</v>
      </c>
      <c r="Q24" s="64">
        <v>1100</v>
      </c>
      <c r="R24" s="64">
        <v>4.5750000000000002</v>
      </c>
      <c r="S24" s="64">
        <v>1250</v>
      </c>
      <c r="T24" s="64">
        <v>150.2166</v>
      </c>
      <c r="U24" s="64">
        <v>150</v>
      </c>
      <c r="V24" s="64">
        <v>6</v>
      </c>
      <c r="W24" s="64">
        <v>6430</v>
      </c>
      <c r="X24" s="64">
        <v>454.8</v>
      </c>
      <c r="Y24" s="64">
        <v>4050</v>
      </c>
      <c r="Z24" s="64">
        <v>234</v>
      </c>
      <c r="AA24" s="64">
        <v>1936</v>
      </c>
      <c r="AB24" s="64">
        <v>0</v>
      </c>
      <c r="AC24" s="64">
        <v>6900</v>
      </c>
      <c r="AD24" s="64">
        <v>987.5</v>
      </c>
      <c r="AE24" s="64">
        <v>0</v>
      </c>
      <c r="AF24" s="64">
        <v>0</v>
      </c>
      <c r="AG24" s="64">
        <v>147780</v>
      </c>
      <c r="AH24" s="64">
        <v>22386.577000000001</v>
      </c>
      <c r="AI24" s="64">
        <v>147780</v>
      </c>
      <c r="AJ24" s="64">
        <v>22386.577000000001</v>
      </c>
      <c r="AK24" s="64">
        <v>5567.1</v>
      </c>
      <c r="AL24" s="64">
        <v>0</v>
      </c>
      <c r="AM24" s="64">
        <v>2567.1</v>
      </c>
      <c r="AN24" s="64">
        <v>0</v>
      </c>
      <c r="AO24" s="64">
        <v>2500</v>
      </c>
      <c r="AP24" s="64">
        <v>320</v>
      </c>
      <c r="AQ24" s="64">
        <f t="shared" si="6"/>
        <v>6224.6999999999971</v>
      </c>
      <c r="AR24" s="64">
        <f t="shared" si="7"/>
        <v>65</v>
      </c>
      <c r="AS24" s="64">
        <v>51895.1</v>
      </c>
      <c r="AT24" s="64">
        <v>65</v>
      </c>
      <c r="AU24" s="64">
        <v>0</v>
      </c>
      <c r="AV24" s="64">
        <v>0</v>
      </c>
      <c r="AW24" s="64">
        <v>50795.1</v>
      </c>
      <c r="AX24" s="64">
        <v>0</v>
      </c>
      <c r="AY24" s="64">
        <v>0</v>
      </c>
      <c r="AZ24" s="64">
        <v>0</v>
      </c>
      <c r="BA24" s="64">
        <v>45670.400000000001</v>
      </c>
      <c r="BB24" s="64">
        <v>0</v>
      </c>
      <c r="BC24" s="64">
        <v>78300</v>
      </c>
      <c r="BD24" s="64">
        <v>1262.7407000000001</v>
      </c>
      <c r="BE24" s="64">
        <v>27174.8318</v>
      </c>
      <c r="BF24" s="64">
        <v>2597.7869999999998</v>
      </c>
      <c r="BG24" s="64">
        <v>0</v>
      </c>
      <c r="BH24" s="64">
        <v>0</v>
      </c>
      <c r="BI24" s="64">
        <v>-9000</v>
      </c>
      <c r="BJ24" s="64">
        <v>-607.197</v>
      </c>
      <c r="BK24" s="64">
        <v>-9000</v>
      </c>
      <c r="BL24" s="64">
        <v>0</v>
      </c>
      <c r="BM24" s="64">
        <v>0</v>
      </c>
      <c r="BN24" s="64">
        <v>0</v>
      </c>
    </row>
    <row r="25" spans="1:66" s="65" customFormat="1" ht="18.75" customHeight="1" x14ac:dyDescent="0.2">
      <c r="A25" s="59">
        <v>16</v>
      </c>
      <c r="B25" s="66" t="s">
        <v>97</v>
      </c>
      <c r="C25" s="64">
        <f t="shared" si="0"/>
        <v>243108.47869999998</v>
      </c>
      <c r="D25" s="64">
        <f t="shared" si="1"/>
        <v>45128.988900000004</v>
      </c>
      <c r="E25" s="64">
        <f t="shared" si="2"/>
        <v>237162.5</v>
      </c>
      <c r="F25" s="64">
        <f t="shared" si="3"/>
        <v>50529.088900000002</v>
      </c>
      <c r="G25" s="64">
        <f t="shared" si="4"/>
        <v>47645.9787</v>
      </c>
      <c r="H25" s="64">
        <f t="shared" si="5"/>
        <v>99.9</v>
      </c>
      <c r="I25" s="64">
        <v>40302.1</v>
      </c>
      <c r="J25" s="64">
        <v>8007.1589999999997</v>
      </c>
      <c r="K25" s="64">
        <v>0</v>
      </c>
      <c r="L25" s="64">
        <v>0</v>
      </c>
      <c r="M25" s="64">
        <v>21694</v>
      </c>
      <c r="N25" s="64">
        <v>3686.9299000000001</v>
      </c>
      <c r="O25" s="64">
        <v>4800</v>
      </c>
      <c r="P25" s="64">
        <v>1501.2791999999999</v>
      </c>
      <c r="Q25" s="64">
        <v>0</v>
      </c>
      <c r="R25" s="64">
        <v>0</v>
      </c>
      <c r="S25" s="64">
        <v>144</v>
      </c>
      <c r="T25" s="64">
        <v>24</v>
      </c>
      <c r="U25" s="64">
        <v>100</v>
      </c>
      <c r="V25" s="64">
        <v>0</v>
      </c>
      <c r="W25" s="64">
        <v>2180</v>
      </c>
      <c r="X25" s="64">
        <v>196.3</v>
      </c>
      <c r="Y25" s="64">
        <v>1020</v>
      </c>
      <c r="Z25" s="64">
        <v>0</v>
      </c>
      <c r="AA25" s="64">
        <v>2200</v>
      </c>
      <c r="AB25" s="64">
        <v>254.58</v>
      </c>
      <c r="AC25" s="64">
        <v>4000</v>
      </c>
      <c r="AD25" s="64">
        <v>533.27070000000003</v>
      </c>
      <c r="AE25" s="64">
        <v>0</v>
      </c>
      <c r="AF25" s="64">
        <v>0</v>
      </c>
      <c r="AG25" s="64">
        <v>119296.4</v>
      </c>
      <c r="AH25" s="64">
        <v>23898</v>
      </c>
      <c r="AI25" s="64">
        <v>119296.4</v>
      </c>
      <c r="AJ25" s="64">
        <v>23898</v>
      </c>
      <c r="AK25" s="64">
        <v>9100</v>
      </c>
      <c r="AL25" s="64">
        <v>8857</v>
      </c>
      <c r="AM25" s="64">
        <v>0</v>
      </c>
      <c r="AN25" s="64">
        <v>0</v>
      </c>
      <c r="AO25" s="64">
        <v>2800</v>
      </c>
      <c r="AP25" s="64">
        <v>580</v>
      </c>
      <c r="AQ25" s="64">
        <f t="shared" si="6"/>
        <v>2270</v>
      </c>
      <c r="AR25" s="64">
        <f t="shared" si="7"/>
        <v>0</v>
      </c>
      <c r="AS25" s="64">
        <v>43970</v>
      </c>
      <c r="AT25" s="64">
        <v>5500</v>
      </c>
      <c r="AU25" s="64">
        <v>0</v>
      </c>
      <c r="AV25" s="64">
        <v>0</v>
      </c>
      <c r="AW25" s="64">
        <v>42700</v>
      </c>
      <c r="AX25" s="64">
        <v>5500</v>
      </c>
      <c r="AY25" s="64">
        <v>0</v>
      </c>
      <c r="AZ25" s="64">
        <v>0</v>
      </c>
      <c r="BA25" s="64">
        <v>41700</v>
      </c>
      <c r="BB25" s="64">
        <v>5500</v>
      </c>
      <c r="BC25" s="64">
        <v>53645.9787</v>
      </c>
      <c r="BD25" s="64">
        <v>99.9</v>
      </c>
      <c r="BE25" s="64">
        <v>0</v>
      </c>
      <c r="BF25" s="64">
        <v>0</v>
      </c>
      <c r="BG25" s="64">
        <v>0</v>
      </c>
      <c r="BH25" s="64">
        <v>0</v>
      </c>
      <c r="BI25" s="64">
        <v>-1000</v>
      </c>
      <c r="BJ25" s="64">
        <v>0</v>
      </c>
      <c r="BK25" s="64">
        <v>-5000</v>
      </c>
      <c r="BL25" s="64">
        <v>0</v>
      </c>
      <c r="BM25" s="64">
        <v>0</v>
      </c>
      <c r="BN25" s="64">
        <v>0</v>
      </c>
    </row>
    <row r="26" spans="1:66" s="65" customFormat="1" ht="18.75" customHeight="1" x14ac:dyDescent="0.2">
      <c r="A26" s="59">
        <v>17</v>
      </c>
      <c r="B26" s="66" t="s">
        <v>98</v>
      </c>
      <c r="C26" s="64">
        <f t="shared" si="0"/>
        <v>13505.824299999998</v>
      </c>
      <c r="D26" s="64">
        <f t="shared" si="1"/>
        <v>1202.3837000000001</v>
      </c>
      <c r="E26" s="64">
        <f t="shared" si="2"/>
        <v>11195.699999999999</v>
      </c>
      <c r="F26" s="64">
        <f t="shared" si="3"/>
        <v>1202.3837000000001</v>
      </c>
      <c r="G26" s="64">
        <f t="shared" si="4"/>
        <v>2310.1242999999999</v>
      </c>
      <c r="H26" s="64">
        <f t="shared" si="5"/>
        <v>0</v>
      </c>
      <c r="I26" s="64">
        <v>8596</v>
      </c>
      <c r="J26" s="64">
        <v>1077.3800000000001</v>
      </c>
      <c r="K26" s="64">
        <v>0</v>
      </c>
      <c r="L26" s="64">
        <v>0</v>
      </c>
      <c r="M26" s="64">
        <v>2084.3000000000002</v>
      </c>
      <c r="N26" s="64">
        <v>125.00369999999999</v>
      </c>
      <c r="O26" s="64">
        <v>200.3</v>
      </c>
      <c r="P26" s="64">
        <v>81.503699999999995</v>
      </c>
      <c r="Q26" s="64">
        <v>300</v>
      </c>
      <c r="R26" s="64">
        <v>0</v>
      </c>
      <c r="S26" s="64">
        <v>134</v>
      </c>
      <c r="T26" s="64">
        <v>31.5</v>
      </c>
      <c r="U26" s="64">
        <v>0</v>
      </c>
      <c r="V26" s="64">
        <v>0</v>
      </c>
      <c r="W26" s="64">
        <v>720</v>
      </c>
      <c r="X26" s="64">
        <v>12</v>
      </c>
      <c r="Y26" s="64">
        <v>320</v>
      </c>
      <c r="Z26" s="64">
        <v>0</v>
      </c>
      <c r="AA26" s="64">
        <v>0</v>
      </c>
      <c r="AB26" s="64">
        <v>0</v>
      </c>
      <c r="AC26" s="64">
        <v>500</v>
      </c>
      <c r="AD26" s="64">
        <v>0</v>
      </c>
      <c r="AE26" s="64">
        <v>0</v>
      </c>
      <c r="AF26" s="64">
        <v>0</v>
      </c>
      <c r="AG26" s="64">
        <v>0</v>
      </c>
      <c r="AH26" s="64">
        <v>0</v>
      </c>
      <c r="AI26" s="64">
        <v>0</v>
      </c>
      <c r="AJ26" s="64">
        <v>0</v>
      </c>
      <c r="AK26" s="64">
        <v>0</v>
      </c>
      <c r="AL26" s="64">
        <v>0</v>
      </c>
      <c r="AM26" s="64">
        <v>0</v>
      </c>
      <c r="AN26" s="64">
        <v>0</v>
      </c>
      <c r="AO26" s="64">
        <v>150</v>
      </c>
      <c r="AP26" s="64">
        <v>0</v>
      </c>
      <c r="AQ26" s="64">
        <f t="shared" si="6"/>
        <v>365.4</v>
      </c>
      <c r="AR26" s="64">
        <f t="shared" si="7"/>
        <v>0</v>
      </c>
      <c r="AS26" s="64">
        <v>365.4</v>
      </c>
      <c r="AT26" s="64">
        <v>0</v>
      </c>
      <c r="AU26" s="64">
        <v>0</v>
      </c>
      <c r="AV26" s="64">
        <v>0</v>
      </c>
      <c r="AW26" s="64">
        <v>315.39999999999998</v>
      </c>
      <c r="AX26" s="64">
        <v>0</v>
      </c>
      <c r="AY26" s="64">
        <v>0</v>
      </c>
      <c r="AZ26" s="64">
        <v>0</v>
      </c>
      <c r="BA26" s="64">
        <v>0</v>
      </c>
      <c r="BB26" s="64">
        <v>0</v>
      </c>
      <c r="BC26" s="64">
        <v>2310.1242999999999</v>
      </c>
      <c r="BD26" s="64">
        <v>0</v>
      </c>
      <c r="BE26" s="64">
        <v>0</v>
      </c>
      <c r="BF26" s="64">
        <v>0</v>
      </c>
      <c r="BG26" s="64">
        <v>0</v>
      </c>
      <c r="BH26" s="64">
        <v>0</v>
      </c>
      <c r="BI26" s="64">
        <v>0</v>
      </c>
      <c r="BJ26" s="64">
        <v>0</v>
      </c>
      <c r="BK26" s="64">
        <v>0</v>
      </c>
      <c r="BL26" s="64">
        <v>0</v>
      </c>
      <c r="BM26" s="64">
        <v>0</v>
      </c>
      <c r="BN26" s="64">
        <v>0</v>
      </c>
    </row>
    <row r="27" spans="1:66" s="65" customFormat="1" ht="18.75" customHeight="1" x14ac:dyDescent="0.2">
      <c r="A27" s="59">
        <v>18</v>
      </c>
      <c r="B27" s="66" t="s">
        <v>99</v>
      </c>
      <c r="C27" s="64">
        <f t="shared" si="0"/>
        <v>153783.4123</v>
      </c>
      <c r="D27" s="64">
        <f t="shared" si="1"/>
        <v>18416.6656</v>
      </c>
      <c r="E27" s="64">
        <f t="shared" si="2"/>
        <v>117840.3</v>
      </c>
      <c r="F27" s="64">
        <f t="shared" si="3"/>
        <v>17542.4836</v>
      </c>
      <c r="G27" s="64">
        <f t="shared" si="4"/>
        <v>35943.112300000001</v>
      </c>
      <c r="H27" s="64">
        <f t="shared" si="5"/>
        <v>874.18200000000002</v>
      </c>
      <c r="I27" s="64">
        <v>42220</v>
      </c>
      <c r="J27" s="64">
        <v>7899.1090000000004</v>
      </c>
      <c r="K27" s="64">
        <v>0</v>
      </c>
      <c r="L27" s="64">
        <v>0</v>
      </c>
      <c r="M27" s="64">
        <v>31830</v>
      </c>
      <c r="N27" s="64">
        <v>2894.9915999999998</v>
      </c>
      <c r="O27" s="64">
        <v>3500</v>
      </c>
      <c r="P27" s="64">
        <v>416.26119999999997</v>
      </c>
      <c r="Q27" s="64">
        <v>3520</v>
      </c>
      <c r="R27" s="64">
        <v>0</v>
      </c>
      <c r="S27" s="64">
        <v>600</v>
      </c>
      <c r="T27" s="64">
        <v>46.7</v>
      </c>
      <c r="U27" s="64">
        <v>0</v>
      </c>
      <c r="V27" s="64">
        <v>0</v>
      </c>
      <c r="W27" s="64">
        <v>7800</v>
      </c>
      <c r="X27" s="64">
        <v>812.00040000000001</v>
      </c>
      <c r="Y27" s="64">
        <v>5300</v>
      </c>
      <c r="Z27" s="64">
        <v>450</v>
      </c>
      <c r="AA27" s="64">
        <v>8700</v>
      </c>
      <c r="AB27" s="64">
        <v>395</v>
      </c>
      <c r="AC27" s="64">
        <v>5700</v>
      </c>
      <c r="AD27" s="64">
        <v>720.03</v>
      </c>
      <c r="AE27" s="64">
        <v>0</v>
      </c>
      <c r="AF27" s="64">
        <v>0</v>
      </c>
      <c r="AG27" s="64">
        <v>23000</v>
      </c>
      <c r="AH27" s="64">
        <v>5501.3829999999998</v>
      </c>
      <c r="AI27" s="64">
        <v>23000</v>
      </c>
      <c r="AJ27" s="64">
        <v>5501.3829999999998</v>
      </c>
      <c r="AK27" s="64">
        <v>6000</v>
      </c>
      <c r="AL27" s="64">
        <v>837</v>
      </c>
      <c r="AM27" s="64">
        <v>0</v>
      </c>
      <c r="AN27" s="64">
        <v>0</v>
      </c>
      <c r="AO27" s="64">
        <v>2900</v>
      </c>
      <c r="AP27" s="64">
        <v>400</v>
      </c>
      <c r="AQ27" s="64">
        <f t="shared" si="6"/>
        <v>11890.3</v>
      </c>
      <c r="AR27" s="64">
        <f t="shared" si="7"/>
        <v>10</v>
      </c>
      <c r="AS27" s="64">
        <v>11890.3</v>
      </c>
      <c r="AT27" s="64">
        <v>10</v>
      </c>
      <c r="AU27" s="64">
        <v>0</v>
      </c>
      <c r="AV27" s="64">
        <v>0</v>
      </c>
      <c r="AW27" s="64">
        <v>10990.3</v>
      </c>
      <c r="AX27" s="64">
        <v>0</v>
      </c>
      <c r="AY27" s="64">
        <v>0</v>
      </c>
      <c r="AZ27" s="64">
        <v>0</v>
      </c>
      <c r="BA27" s="64">
        <v>0</v>
      </c>
      <c r="BB27" s="64">
        <v>0</v>
      </c>
      <c r="BC27" s="64">
        <v>28953.112300000001</v>
      </c>
      <c r="BD27" s="64">
        <v>455.48</v>
      </c>
      <c r="BE27" s="64">
        <v>6990</v>
      </c>
      <c r="BF27" s="64">
        <v>448</v>
      </c>
      <c r="BG27" s="64">
        <v>0</v>
      </c>
      <c r="BH27" s="64">
        <v>0</v>
      </c>
      <c r="BI27" s="64">
        <v>0</v>
      </c>
      <c r="BJ27" s="64">
        <v>0</v>
      </c>
      <c r="BK27" s="64">
        <v>0</v>
      </c>
      <c r="BL27" s="64">
        <v>-29.297999999999998</v>
      </c>
      <c r="BM27" s="64">
        <v>0</v>
      </c>
      <c r="BN27" s="64">
        <v>0</v>
      </c>
    </row>
    <row r="28" spans="1:66" s="65" customFormat="1" ht="18.75" customHeight="1" x14ac:dyDescent="0.2">
      <c r="A28" s="59">
        <v>19</v>
      </c>
      <c r="B28" s="66" t="s">
        <v>100</v>
      </c>
      <c r="C28" s="64">
        <f t="shared" si="0"/>
        <v>36157.439299999998</v>
      </c>
      <c r="D28" s="64">
        <f t="shared" si="1"/>
        <v>2964.0214999999998</v>
      </c>
      <c r="E28" s="64">
        <f t="shared" si="2"/>
        <v>32366.1</v>
      </c>
      <c r="F28" s="64">
        <f t="shared" si="3"/>
        <v>2964.0214999999998</v>
      </c>
      <c r="G28" s="64">
        <f t="shared" si="4"/>
        <v>3791.3393000000001</v>
      </c>
      <c r="H28" s="64">
        <f t="shared" si="5"/>
        <v>0</v>
      </c>
      <c r="I28" s="64">
        <v>10430</v>
      </c>
      <c r="J28" s="64">
        <v>2403.9</v>
      </c>
      <c r="K28" s="64">
        <v>0</v>
      </c>
      <c r="L28" s="64">
        <v>0</v>
      </c>
      <c r="M28" s="64">
        <v>3212.1</v>
      </c>
      <c r="N28" s="64">
        <v>530.12149999999997</v>
      </c>
      <c r="O28" s="64">
        <v>540.1</v>
      </c>
      <c r="P28" s="64">
        <v>163.42150000000001</v>
      </c>
      <c r="Q28" s="64">
        <v>1060</v>
      </c>
      <c r="R28" s="64">
        <v>160</v>
      </c>
      <c r="S28" s="64">
        <v>104</v>
      </c>
      <c r="T28" s="64">
        <v>23.4</v>
      </c>
      <c r="U28" s="64">
        <v>0</v>
      </c>
      <c r="V28" s="64">
        <v>0</v>
      </c>
      <c r="W28" s="64">
        <v>788</v>
      </c>
      <c r="X28" s="64">
        <v>78.099999999999994</v>
      </c>
      <c r="Y28" s="64">
        <v>450</v>
      </c>
      <c r="Z28" s="64">
        <v>0</v>
      </c>
      <c r="AA28" s="64">
        <v>100</v>
      </c>
      <c r="AB28" s="64">
        <v>0</v>
      </c>
      <c r="AC28" s="64">
        <v>520</v>
      </c>
      <c r="AD28" s="64">
        <v>100</v>
      </c>
      <c r="AE28" s="64">
        <v>0</v>
      </c>
      <c r="AF28" s="64">
        <v>0</v>
      </c>
      <c r="AG28" s="64">
        <v>18224</v>
      </c>
      <c r="AH28" s="64">
        <v>0</v>
      </c>
      <c r="AI28" s="64">
        <v>18224</v>
      </c>
      <c r="AJ28" s="64">
        <v>0</v>
      </c>
      <c r="AK28" s="64">
        <v>0</v>
      </c>
      <c r="AL28" s="64">
        <v>0</v>
      </c>
      <c r="AM28" s="64">
        <v>0</v>
      </c>
      <c r="AN28" s="64">
        <v>0</v>
      </c>
      <c r="AO28" s="64">
        <v>200</v>
      </c>
      <c r="AP28" s="64">
        <v>30</v>
      </c>
      <c r="AQ28" s="64">
        <f t="shared" si="6"/>
        <v>300</v>
      </c>
      <c r="AR28" s="64">
        <f t="shared" si="7"/>
        <v>0</v>
      </c>
      <c r="AS28" s="64">
        <v>300</v>
      </c>
      <c r="AT28" s="64">
        <v>0</v>
      </c>
      <c r="AU28" s="64">
        <v>0</v>
      </c>
      <c r="AV28" s="64">
        <v>0</v>
      </c>
      <c r="AW28" s="64">
        <v>300</v>
      </c>
      <c r="AX28" s="64">
        <v>0</v>
      </c>
      <c r="AY28" s="64">
        <v>0</v>
      </c>
      <c r="AZ28" s="64">
        <v>0</v>
      </c>
      <c r="BA28" s="64">
        <v>0</v>
      </c>
      <c r="BB28" s="64">
        <v>0</v>
      </c>
      <c r="BC28" s="64">
        <v>3000</v>
      </c>
      <c r="BD28" s="64">
        <v>0</v>
      </c>
      <c r="BE28" s="64">
        <v>791.33929999999998</v>
      </c>
      <c r="BF28" s="64">
        <v>0</v>
      </c>
      <c r="BG28" s="64">
        <v>0</v>
      </c>
      <c r="BH28" s="64">
        <v>0</v>
      </c>
      <c r="BI28" s="64">
        <v>0</v>
      </c>
      <c r="BJ28" s="64">
        <v>0</v>
      </c>
      <c r="BK28" s="64">
        <v>0</v>
      </c>
      <c r="BL28" s="64">
        <v>0</v>
      </c>
      <c r="BM28" s="64">
        <v>0</v>
      </c>
      <c r="BN28" s="64">
        <v>0</v>
      </c>
    </row>
    <row r="29" spans="1:66" s="65" customFormat="1" ht="18.75" customHeight="1" x14ac:dyDescent="0.2">
      <c r="A29" s="59">
        <v>20</v>
      </c>
      <c r="B29" s="66" t="s">
        <v>101</v>
      </c>
      <c r="C29" s="64">
        <f t="shared" si="0"/>
        <v>61899.3</v>
      </c>
      <c r="D29" s="64">
        <f t="shared" si="1"/>
        <v>11222.0116</v>
      </c>
      <c r="E29" s="64">
        <f t="shared" si="2"/>
        <v>52969.3</v>
      </c>
      <c r="F29" s="64">
        <f t="shared" si="3"/>
        <v>10664.5116</v>
      </c>
      <c r="G29" s="64">
        <f t="shared" si="4"/>
        <v>8930</v>
      </c>
      <c r="H29" s="64">
        <f t="shared" si="5"/>
        <v>557.49999999999989</v>
      </c>
      <c r="I29" s="64">
        <v>28500</v>
      </c>
      <c r="J29" s="64">
        <v>6589.14</v>
      </c>
      <c r="K29" s="64">
        <v>0</v>
      </c>
      <c r="L29" s="64">
        <v>0</v>
      </c>
      <c r="M29" s="64">
        <v>14619.3</v>
      </c>
      <c r="N29" s="64">
        <v>2575.3715999999999</v>
      </c>
      <c r="O29" s="64">
        <v>1500</v>
      </c>
      <c r="P29" s="64">
        <v>448.85590000000002</v>
      </c>
      <c r="Q29" s="64">
        <v>6000</v>
      </c>
      <c r="R29" s="64">
        <v>1018.206</v>
      </c>
      <c r="S29" s="64">
        <v>200</v>
      </c>
      <c r="T29" s="64">
        <v>44.46</v>
      </c>
      <c r="U29" s="64">
        <v>200</v>
      </c>
      <c r="V29" s="64">
        <v>0</v>
      </c>
      <c r="W29" s="64">
        <v>2800</v>
      </c>
      <c r="X29" s="64">
        <v>638</v>
      </c>
      <c r="Y29" s="64">
        <v>2120</v>
      </c>
      <c r="Z29" s="64">
        <v>510</v>
      </c>
      <c r="AA29" s="64">
        <v>900</v>
      </c>
      <c r="AB29" s="64">
        <v>0</v>
      </c>
      <c r="AC29" s="64">
        <v>2310</v>
      </c>
      <c r="AD29" s="64">
        <v>275.84969999999998</v>
      </c>
      <c r="AE29" s="64">
        <v>0</v>
      </c>
      <c r="AF29" s="64">
        <v>0</v>
      </c>
      <c r="AG29" s="64">
        <v>6500</v>
      </c>
      <c r="AH29" s="64">
        <v>1500</v>
      </c>
      <c r="AI29" s="64">
        <v>6500</v>
      </c>
      <c r="AJ29" s="64">
        <v>1500</v>
      </c>
      <c r="AK29" s="64">
        <v>0</v>
      </c>
      <c r="AL29" s="64">
        <v>0</v>
      </c>
      <c r="AM29" s="64">
        <v>0</v>
      </c>
      <c r="AN29" s="64">
        <v>0</v>
      </c>
      <c r="AO29" s="64">
        <v>800</v>
      </c>
      <c r="AP29" s="64">
        <v>0</v>
      </c>
      <c r="AQ29" s="64">
        <f t="shared" si="6"/>
        <v>2550</v>
      </c>
      <c r="AR29" s="64">
        <f t="shared" si="7"/>
        <v>0</v>
      </c>
      <c r="AS29" s="64">
        <v>2550</v>
      </c>
      <c r="AT29" s="64">
        <v>0</v>
      </c>
      <c r="AU29" s="64">
        <v>0</v>
      </c>
      <c r="AV29" s="64">
        <v>0</v>
      </c>
      <c r="AW29" s="64">
        <v>2550</v>
      </c>
      <c r="AX29" s="64">
        <v>0</v>
      </c>
      <c r="AY29" s="64">
        <v>0</v>
      </c>
      <c r="AZ29" s="64">
        <v>0</v>
      </c>
      <c r="BA29" s="64">
        <v>0</v>
      </c>
      <c r="BB29" s="64">
        <v>0</v>
      </c>
      <c r="BC29" s="64">
        <v>7650</v>
      </c>
      <c r="BD29" s="64">
        <v>1443.1</v>
      </c>
      <c r="BE29" s="64">
        <v>1280</v>
      </c>
      <c r="BF29" s="64">
        <v>0</v>
      </c>
      <c r="BG29" s="64">
        <v>0</v>
      </c>
      <c r="BH29" s="64">
        <v>0</v>
      </c>
      <c r="BI29" s="64">
        <v>0</v>
      </c>
      <c r="BJ29" s="64">
        <v>0</v>
      </c>
      <c r="BK29" s="64">
        <v>0</v>
      </c>
      <c r="BL29" s="64">
        <v>-885.6</v>
      </c>
      <c r="BM29" s="64">
        <v>0</v>
      </c>
      <c r="BN29" s="64">
        <v>0</v>
      </c>
    </row>
    <row r="30" spans="1:66" s="65" customFormat="1" ht="18.75" customHeight="1" x14ac:dyDescent="0.2">
      <c r="A30" s="59">
        <v>21</v>
      </c>
      <c r="B30" s="66" t="s">
        <v>102</v>
      </c>
      <c r="C30" s="64">
        <f t="shared" si="0"/>
        <v>82479.839800000002</v>
      </c>
      <c r="D30" s="64">
        <f t="shared" si="1"/>
        <v>12587.9491</v>
      </c>
      <c r="E30" s="64">
        <f t="shared" si="2"/>
        <v>74693.600000000006</v>
      </c>
      <c r="F30" s="64">
        <f t="shared" si="3"/>
        <v>13007.009099999999</v>
      </c>
      <c r="G30" s="64">
        <f t="shared" si="4"/>
        <v>7786.2397999999994</v>
      </c>
      <c r="H30" s="64">
        <f t="shared" si="5"/>
        <v>-419.06</v>
      </c>
      <c r="I30" s="64">
        <v>24020</v>
      </c>
      <c r="J30" s="64">
        <v>5931.9560000000001</v>
      </c>
      <c r="K30" s="64">
        <v>0</v>
      </c>
      <c r="L30" s="64">
        <v>0</v>
      </c>
      <c r="M30" s="64">
        <v>11820</v>
      </c>
      <c r="N30" s="64">
        <v>1235.0531000000001</v>
      </c>
      <c r="O30" s="64">
        <v>1300</v>
      </c>
      <c r="P30" s="64">
        <v>485.17520000000002</v>
      </c>
      <c r="Q30" s="64">
        <v>600</v>
      </c>
      <c r="R30" s="64">
        <v>0</v>
      </c>
      <c r="S30" s="64">
        <v>300</v>
      </c>
      <c r="T30" s="64">
        <v>46.677900000000001</v>
      </c>
      <c r="U30" s="64">
        <v>0</v>
      </c>
      <c r="V30" s="64">
        <v>0</v>
      </c>
      <c r="W30" s="64">
        <v>2770</v>
      </c>
      <c r="X30" s="64">
        <v>93.2</v>
      </c>
      <c r="Y30" s="64">
        <v>1400</v>
      </c>
      <c r="Z30" s="64">
        <v>0</v>
      </c>
      <c r="AA30" s="64">
        <v>3500</v>
      </c>
      <c r="AB30" s="64">
        <v>80</v>
      </c>
      <c r="AC30" s="64">
        <v>2700</v>
      </c>
      <c r="AD30" s="64">
        <v>400</v>
      </c>
      <c r="AE30" s="64">
        <v>0</v>
      </c>
      <c r="AF30" s="64">
        <v>0</v>
      </c>
      <c r="AG30" s="64">
        <v>32303.599999999999</v>
      </c>
      <c r="AH30" s="64">
        <v>5500</v>
      </c>
      <c r="AI30" s="64">
        <v>32303.599999999999</v>
      </c>
      <c r="AJ30" s="64">
        <v>5500</v>
      </c>
      <c r="AK30" s="64">
        <v>0</v>
      </c>
      <c r="AL30" s="64">
        <v>0</v>
      </c>
      <c r="AM30" s="64">
        <v>0</v>
      </c>
      <c r="AN30" s="64">
        <v>0</v>
      </c>
      <c r="AO30" s="64">
        <v>2100</v>
      </c>
      <c r="AP30" s="64">
        <v>340</v>
      </c>
      <c r="AQ30" s="64">
        <f t="shared" si="6"/>
        <v>4450</v>
      </c>
      <c r="AR30" s="64">
        <f t="shared" si="7"/>
        <v>0</v>
      </c>
      <c r="AS30" s="64">
        <v>4450</v>
      </c>
      <c r="AT30" s="64">
        <v>0</v>
      </c>
      <c r="AU30" s="64">
        <v>0</v>
      </c>
      <c r="AV30" s="64">
        <v>0</v>
      </c>
      <c r="AW30" s="64">
        <v>3800</v>
      </c>
      <c r="AX30" s="64">
        <v>0</v>
      </c>
      <c r="AY30" s="64">
        <v>0</v>
      </c>
      <c r="AZ30" s="64">
        <v>0</v>
      </c>
      <c r="BA30" s="64">
        <v>0</v>
      </c>
      <c r="BB30" s="64">
        <v>0</v>
      </c>
      <c r="BC30" s="64">
        <v>16286.239799999999</v>
      </c>
      <c r="BD30" s="64">
        <v>0</v>
      </c>
      <c r="BE30" s="64">
        <v>0</v>
      </c>
      <c r="BF30" s="64">
        <v>0</v>
      </c>
      <c r="BG30" s="64">
        <v>0</v>
      </c>
      <c r="BH30" s="64">
        <v>0</v>
      </c>
      <c r="BI30" s="64">
        <v>0</v>
      </c>
      <c r="BJ30" s="64">
        <v>-201.96</v>
      </c>
      <c r="BK30" s="64">
        <v>-8500</v>
      </c>
      <c r="BL30" s="64">
        <v>-217.1</v>
      </c>
      <c r="BM30" s="64">
        <v>0</v>
      </c>
      <c r="BN30" s="64">
        <v>0</v>
      </c>
    </row>
    <row r="31" spans="1:66" s="65" customFormat="1" ht="18.75" customHeight="1" x14ac:dyDescent="0.2">
      <c r="A31" s="59">
        <v>22</v>
      </c>
      <c r="B31" s="66" t="s">
        <v>103</v>
      </c>
      <c r="C31" s="64">
        <f t="shared" si="0"/>
        <v>20197.798999999999</v>
      </c>
      <c r="D31" s="64">
        <f t="shared" si="1"/>
        <v>3266.2483000000002</v>
      </c>
      <c r="E31" s="64">
        <f t="shared" si="2"/>
        <v>19217</v>
      </c>
      <c r="F31" s="64">
        <f t="shared" si="3"/>
        <v>3127.2483000000002</v>
      </c>
      <c r="G31" s="64">
        <f t="shared" si="4"/>
        <v>980.79899999999998</v>
      </c>
      <c r="H31" s="64">
        <f t="shared" si="5"/>
        <v>139</v>
      </c>
      <c r="I31" s="64">
        <v>12830</v>
      </c>
      <c r="J31" s="64">
        <v>2727.4290000000001</v>
      </c>
      <c r="K31" s="64">
        <v>0</v>
      </c>
      <c r="L31" s="64">
        <v>0</v>
      </c>
      <c r="M31" s="64">
        <v>4990.3999999999996</v>
      </c>
      <c r="N31" s="64">
        <v>399.8193</v>
      </c>
      <c r="O31" s="64">
        <v>950</v>
      </c>
      <c r="P31" s="64">
        <v>238.2133</v>
      </c>
      <c r="Q31" s="64">
        <v>200</v>
      </c>
      <c r="R31" s="64">
        <v>0</v>
      </c>
      <c r="S31" s="64">
        <v>350</v>
      </c>
      <c r="T31" s="64">
        <v>84.305999999999997</v>
      </c>
      <c r="U31" s="64">
        <v>0</v>
      </c>
      <c r="V31" s="64">
        <v>0</v>
      </c>
      <c r="W31" s="64">
        <v>1150.4000000000001</v>
      </c>
      <c r="X31" s="64">
        <v>15.6</v>
      </c>
      <c r="Y31" s="64">
        <v>685.4</v>
      </c>
      <c r="Z31" s="64">
        <v>0</v>
      </c>
      <c r="AA31" s="64">
        <v>150</v>
      </c>
      <c r="AB31" s="64">
        <v>0</v>
      </c>
      <c r="AC31" s="64">
        <v>1600</v>
      </c>
      <c r="AD31" s="64">
        <v>50</v>
      </c>
      <c r="AE31" s="64">
        <v>0</v>
      </c>
      <c r="AF31" s="64">
        <v>0</v>
      </c>
      <c r="AG31" s="64">
        <v>0</v>
      </c>
      <c r="AH31" s="64">
        <v>0</v>
      </c>
      <c r="AI31" s="64">
        <v>0</v>
      </c>
      <c r="AJ31" s="64">
        <v>0</v>
      </c>
      <c r="AK31" s="64">
        <v>0</v>
      </c>
      <c r="AL31" s="64">
        <v>0</v>
      </c>
      <c r="AM31" s="64">
        <v>0</v>
      </c>
      <c r="AN31" s="64">
        <v>0</v>
      </c>
      <c r="AO31" s="64">
        <v>200</v>
      </c>
      <c r="AP31" s="64">
        <v>0</v>
      </c>
      <c r="AQ31" s="64">
        <f t="shared" si="6"/>
        <v>1196.5999999999999</v>
      </c>
      <c r="AR31" s="64">
        <f t="shared" si="7"/>
        <v>0</v>
      </c>
      <c r="AS31" s="64">
        <v>1196.5999999999999</v>
      </c>
      <c r="AT31" s="64">
        <v>0</v>
      </c>
      <c r="AU31" s="64">
        <v>0</v>
      </c>
      <c r="AV31" s="64">
        <v>0</v>
      </c>
      <c r="AW31" s="64">
        <v>965</v>
      </c>
      <c r="AX31" s="64">
        <v>0</v>
      </c>
      <c r="AY31" s="64">
        <v>0</v>
      </c>
      <c r="AZ31" s="64">
        <v>0</v>
      </c>
      <c r="BA31" s="64">
        <v>0</v>
      </c>
      <c r="BB31" s="64">
        <v>0</v>
      </c>
      <c r="BC31" s="64">
        <v>2180.799</v>
      </c>
      <c r="BD31" s="64">
        <v>139</v>
      </c>
      <c r="BE31" s="64">
        <v>300</v>
      </c>
      <c r="BF31" s="64">
        <v>0</v>
      </c>
      <c r="BG31" s="64">
        <v>0</v>
      </c>
      <c r="BH31" s="64">
        <v>0</v>
      </c>
      <c r="BI31" s="64">
        <v>0</v>
      </c>
      <c r="BJ31" s="64">
        <v>0</v>
      </c>
      <c r="BK31" s="64">
        <v>-1500</v>
      </c>
      <c r="BL31" s="64">
        <v>0</v>
      </c>
      <c r="BM31" s="64">
        <v>0</v>
      </c>
      <c r="BN31" s="64">
        <v>0</v>
      </c>
    </row>
    <row r="32" spans="1:66" s="65" customFormat="1" ht="18.75" customHeight="1" x14ac:dyDescent="0.2">
      <c r="A32" s="59">
        <v>23</v>
      </c>
      <c r="B32" s="66" t="s">
        <v>104</v>
      </c>
      <c r="C32" s="64">
        <f t="shared" si="0"/>
        <v>23105.413800000002</v>
      </c>
      <c r="D32" s="64">
        <f t="shared" si="1"/>
        <v>2361.0160999999998</v>
      </c>
      <c r="E32" s="64">
        <f t="shared" si="2"/>
        <v>13563.2</v>
      </c>
      <c r="F32" s="64">
        <f t="shared" si="3"/>
        <v>2625.0160999999998</v>
      </c>
      <c r="G32" s="64">
        <f t="shared" si="4"/>
        <v>9542.2137999999995</v>
      </c>
      <c r="H32" s="64">
        <f t="shared" si="5"/>
        <v>-264</v>
      </c>
      <c r="I32" s="64">
        <v>8800</v>
      </c>
      <c r="J32" s="64">
        <v>1875.9</v>
      </c>
      <c r="K32" s="64">
        <v>0</v>
      </c>
      <c r="L32" s="64">
        <v>0</v>
      </c>
      <c r="M32" s="64">
        <v>3719</v>
      </c>
      <c r="N32" s="64">
        <v>709.11609999999996</v>
      </c>
      <c r="O32" s="64">
        <v>550</v>
      </c>
      <c r="P32" s="64">
        <v>118.3661</v>
      </c>
      <c r="Q32" s="64">
        <v>960</v>
      </c>
      <c r="R32" s="64">
        <v>160</v>
      </c>
      <c r="S32" s="64">
        <v>138</v>
      </c>
      <c r="T32" s="64">
        <v>29</v>
      </c>
      <c r="U32" s="64">
        <v>0</v>
      </c>
      <c r="V32" s="64">
        <v>0</v>
      </c>
      <c r="W32" s="64">
        <v>563</v>
      </c>
      <c r="X32" s="64">
        <v>81.599999999999994</v>
      </c>
      <c r="Y32" s="64">
        <v>230</v>
      </c>
      <c r="Z32" s="64">
        <v>0</v>
      </c>
      <c r="AA32" s="64">
        <v>150</v>
      </c>
      <c r="AB32" s="64">
        <v>50</v>
      </c>
      <c r="AC32" s="64">
        <v>950</v>
      </c>
      <c r="AD32" s="64">
        <v>198.05</v>
      </c>
      <c r="AE32" s="64">
        <v>0</v>
      </c>
      <c r="AF32" s="64">
        <v>0</v>
      </c>
      <c r="AG32" s="64">
        <v>0</v>
      </c>
      <c r="AH32" s="64">
        <v>0</v>
      </c>
      <c r="AI32" s="64">
        <v>0</v>
      </c>
      <c r="AJ32" s="64">
        <v>0</v>
      </c>
      <c r="AK32" s="64">
        <v>110</v>
      </c>
      <c r="AL32" s="64">
        <v>0</v>
      </c>
      <c r="AM32" s="64">
        <v>110</v>
      </c>
      <c r="AN32" s="64">
        <v>0</v>
      </c>
      <c r="AO32" s="64">
        <v>202.2</v>
      </c>
      <c r="AP32" s="64">
        <v>40</v>
      </c>
      <c r="AQ32" s="64">
        <f t="shared" si="6"/>
        <v>732</v>
      </c>
      <c r="AR32" s="64">
        <f t="shared" si="7"/>
        <v>0</v>
      </c>
      <c r="AS32" s="64">
        <v>732</v>
      </c>
      <c r="AT32" s="64">
        <v>0</v>
      </c>
      <c r="AU32" s="64">
        <v>0</v>
      </c>
      <c r="AV32" s="64">
        <v>0</v>
      </c>
      <c r="AW32" s="64">
        <v>700</v>
      </c>
      <c r="AX32" s="64">
        <v>0</v>
      </c>
      <c r="AY32" s="64">
        <v>0</v>
      </c>
      <c r="AZ32" s="64">
        <v>0</v>
      </c>
      <c r="BA32" s="64">
        <v>0</v>
      </c>
      <c r="BB32" s="64">
        <v>0</v>
      </c>
      <c r="BC32" s="64">
        <v>9392.2137999999995</v>
      </c>
      <c r="BD32" s="64">
        <v>0</v>
      </c>
      <c r="BE32" s="64">
        <v>150</v>
      </c>
      <c r="BF32" s="64">
        <v>0</v>
      </c>
      <c r="BG32" s="64">
        <v>0</v>
      </c>
      <c r="BH32" s="64">
        <v>0</v>
      </c>
      <c r="BI32" s="64">
        <v>0</v>
      </c>
      <c r="BJ32" s="64">
        <v>0</v>
      </c>
      <c r="BK32" s="64">
        <v>0</v>
      </c>
      <c r="BL32" s="64">
        <v>-264</v>
      </c>
      <c r="BM32" s="64">
        <v>0</v>
      </c>
      <c r="BN32" s="64">
        <v>0</v>
      </c>
    </row>
    <row r="33" spans="1:66" s="65" customFormat="1" ht="18.75" customHeight="1" x14ac:dyDescent="0.2">
      <c r="A33" s="59">
        <v>24</v>
      </c>
      <c r="B33" s="66" t="s">
        <v>105</v>
      </c>
      <c r="C33" s="64">
        <f t="shared" si="0"/>
        <v>62246.9</v>
      </c>
      <c r="D33" s="64">
        <f t="shared" si="1"/>
        <v>11028.9866</v>
      </c>
      <c r="E33" s="64">
        <f t="shared" si="2"/>
        <v>54878</v>
      </c>
      <c r="F33" s="64">
        <f t="shared" si="3"/>
        <v>11028.9866</v>
      </c>
      <c r="G33" s="64">
        <f t="shared" si="4"/>
        <v>7368.9000000000005</v>
      </c>
      <c r="H33" s="64">
        <f t="shared" si="5"/>
        <v>0</v>
      </c>
      <c r="I33" s="64">
        <v>30054</v>
      </c>
      <c r="J33" s="64">
        <v>7217.8549999999996</v>
      </c>
      <c r="K33" s="64">
        <v>0</v>
      </c>
      <c r="L33" s="64">
        <v>0</v>
      </c>
      <c r="M33" s="64">
        <v>9470</v>
      </c>
      <c r="N33" s="64">
        <v>2297.3316</v>
      </c>
      <c r="O33" s="64">
        <v>2285</v>
      </c>
      <c r="P33" s="64">
        <v>1020.8126</v>
      </c>
      <c r="Q33" s="64">
        <v>0</v>
      </c>
      <c r="R33" s="64">
        <v>0</v>
      </c>
      <c r="S33" s="64">
        <v>400</v>
      </c>
      <c r="T33" s="64">
        <v>60.219000000000001</v>
      </c>
      <c r="U33" s="64">
        <v>30</v>
      </c>
      <c r="V33" s="64">
        <v>0</v>
      </c>
      <c r="W33" s="64">
        <v>2145</v>
      </c>
      <c r="X33" s="64">
        <v>375.8</v>
      </c>
      <c r="Y33" s="64">
        <v>1390</v>
      </c>
      <c r="Z33" s="64">
        <v>250</v>
      </c>
      <c r="AA33" s="64">
        <v>430</v>
      </c>
      <c r="AB33" s="64">
        <v>87.3</v>
      </c>
      <c r="AC33" s="64">
        <v>3975</v>
      </c>
      <c r="AD33" s="64">
        <v>730.5</v>
      </c>
      <c r="AE33" s="64">
        <v>0</v>
      </c>
      <c r="AF33" s="64">
        <v>0</v>
      </c>
      <c r="AG33" s="64">
        <v>876</v>
      </c>
      <c r="AH33" s="64">
        <v>219</v>
      </c>
      <c r="AI33" s="64">
        <v>876</v>
      </c>
      <c r="AJ33" s="64">
        <v>219</v>
      </c>
      <c r="AK33" s="64">
        <v>1709.6</v>
      </c>
      <c r="AL33" s="64">
        <v>451.2</v>
      </c>
      <c r="AM33" s="64">
        <v>1709.6</v>
      </c>
      <c r="AN33" s="64">
        <v>451.2</v>
      </c>
      <c r="AO33" s="64">
        <v>2995</v>
      </c>
      <c r="AP33" s="64">
        <v>810</v>
      </c>
      <c r="AQ33" s="64">
        <f t="shared" si="6"/>
        <v>9773.4</v>
      </c>
      <c r="AR33" s="64">
        <f t="shared" si="7"/>
        <v>33.6</v>
      </c>
      <c r="AS33" s="64">
        <v>9773.4</v>
      </c>
      <c r="AT33" s="64">
        <v>33.6</v>
      </c>
      <c r="AU33" s="64">
        <v>0</v>
      </c>
      <c r="AV33" s="64">
        <v>0</v>
      </c>
      <c r="AW33" s="64">
        <v>9601.4</v>
      </c>
      <c r="AX33" s="64">
        <v>0</v>
      </c>
      <c r="AY33" s="64">
        <v>0</v>
      </c>
      <c r="AZ33" s="64">
        <v>0</v>
      </c>
      <c r="BA33" s="64">
        <v>0</v>
      </c>
      <c r="BB33" s="64">
        <v>0</v>
      </c>
      <c r="BC33" s="64">
        <v>6777.3</v>
      </c>
      <c r="BD33" s="64">
        <v>0</v>
      </c>
      <c r="BE33" s="64">
        <v>591.6</v>
      </c>
      <c r="BF33" s="64">
        <v>0</v>
      </c>
      <c r="BG33" s="64">
        <v>0</v>
      </c>
      <c r="BH33" s="64">
        <v>0</v>
      </c>
      <c r="BI33" s="64">
        <v>0</v>
      </c>
      <c r="BJ33" s="64">
        <v>0</v>
      </c>
      <c r="BK33" s="64">
        <v>0</v>
      </c>
      <c r="BL33" s="64">
        <v>0</v>
      </c>
      <c r="BM33" s="64">
        <v>0</v>
      </c>
      <c r="BN33" s="64">
        <v>0</v>
      </c>
    </row>
    <row r="34" spans="1:66" s="65" customFormat="1" ht="18.75" customHeight="1" x14ac:dyDescent="0.2">
      <c r="A34" s="59">
        <v>25</v>
      </c>
      <c r="B34" s="66" t="s">
        <v>106</v>
      </c>
      <c r="C34" s="64">
        <f t="shared" si="0"/>
        <v>30270.0265</v>
      </c>
      <c r="D34" s="64">
        <f t="shared" si="1"/>
        <v>4386.6153000000004</v>
      </c>
      <c r="E34" s="64">
        <f t="shared" si="2"/>
        <v>25700</v>
      </c>
      <c r="F34" s="64">
        <f t="shared" si="3"/>
        <v>4386.6153000000004</v>
      </c>
      <c r="G34" s="64">
        <f t="shared" si="4"/>
        <v>4570.0264999999999</v>
      </c>
      <c r="H34" s="64">
        <f t="shared" si="5"/>
        <v>0</v>
      </c>
      <c r="I34" s="64">
        <v>18517</v>
      </c>
      <c r="J34" s="64">
        <v>3594</v>
      </c>
      <c r="K34" s="64">
        <v>0</v>
      </c>
      <c r="L34" s="64">
        <v>0</v>
      </c>
      <c r="M34" s="64">
        <v>4998</v>
      </c>
      <c r="N34" s="64">
        <v>792.61530000000005</v>
      </c>
      <c r="O34" s="64">
        <v>120</v>
      </c>
      <c r="P34" s="64">
        <v>26.093</v>
      </c>
      <c r="Q34" s="64">
        <v>900</v>
      </c>
      <c r="R34" s="64">
        <v>160</v>
      </c>
      <c r="S34" s="64">
        <v>250</v>
      </c>
      <c r="T34" s="64">
        <v>38.4223</v>
      </c>
      <c r="U34" s="64">
        <v>20</v>
      </c>
      <c r="V34" s="64">
        <v>0</v>
      </c>
      <c r="W34" s="64">
        <v>1187</v>
      </c>
      <c r="X34" s="64">
        <v>156.69999999999999</v>
      </c>
      <c r="Y34" s="64">
        <v>297</v>
      </c>
      <c r="Z34" s="64">
        <v>0</v>
      </c>
      <c r="AA34" s="64">
        <v>540</v>
      </c>
      <c r="AB34" s="64">
        <v>52.5</v>
      </c>
      <c r="AC34" s="64">
        <v>1826</v>
      </c>
      <c r="AD34" s="64">
        <v>352.1</v>
      </c>
      <c r="AE34" s="64">
        <v>0</v>
      </c>
      <c r="AF34" s="64">
        <v>0</v>
      </c>
      <c r="AG34" s="64">
        <v>0</v>
      </c>
      <c r="AH34" s="64">
        <v>0</v>
      </c>
      <c r="AI34" s="64">
        <v>0</v>
      </c>
      <c r="AJ34" s="64">
        <v>0</v>
      </c>
      <c r="AK34" s="64">
        <v>40</v>
      </c>
      <c r="AL34" s="64">
        <v>0</v>
      </c>
      <c r="AM34" s="64">
        <v>40</v>
      </c>
      <c r="AN34" s="64">
        <v>0</v>
      </c>
      <c r="AO34" s="64">
        <v>790</v>
      </c>
      <c r="AP34" s="64">
        <v>0</v>
      </c>
      <c r="AQ34" s="64">
        <f t="shared" si="6"/>
        <v>1355</v>
      </c>
      <c r="AR34" s="64">
        <f t="shared" si="7"/>
        <v>0</v>
      </c>
      <c r="AS34" s="64">
        <v>1355</v>
      </c>
      <c r="AT34" s="64">
        <v>0</v>
      </c>
      <c r="AU34" s="64">
        <v>0</v>
      </c>
      <c r="AV34" s="64">
        <v>0</v>
      </c>
      <c r="AW34" s="64">
        <v>1285</v>
      </c>
      <c r="AX34" s="64">
        <v>0</v>
      </c>
      <c r="AY34" s="64">
        <v>0</v>
      </c>
      <c r="AZ34" s="64">
        <v>0</v>
      </c>
      <c r="BA34" s="64">
        <v>0</v>
      </c>
      <c r="BB34" s="64">
        <v>0</v>
      </c>
      <c r="BC34" s="64">
        <v>1600</v>
      </c>
      <c r="BD34" s="64">
        <v>0</v>
      </c>
      <c r="BE34" s="64">
        <v>2970.0264999999999</v>
      </c>
      <c r="BF34" s="64">
        <v>0</v>
      </c>
      <c r="BG34" s="64">
        <v>0</v>
      </c>
      <c r="BH34" s="64">
        <v>0</v>
      </c>
      <c r="BI34" s="64">
        <v>0</v>
      </c>
      <c r="BJ34" s="64">
        <v>0</v>
      </c>
      <c r="BK34" s="64">
        <v>0</v>
      </c>
      <c r="BL34" s="64">
        <v>0</v>
      </c>
      <c r="BM34" s="64">
        <v>0</v>
      </c>
      <c r="BN34" s="64">
        <v>0</v>
      </c>
    </row>
    <row r="35" spans="1:66" s="65" customFormat="1" ht="18.75" customHeight="1" x14ac:dyDescent="0.2">
      <c r="A35" s="59">
        <v>26</v>
      </c>
      <c r="B35" s="66" t="s">
        <v>107</v>
      </c>
      <c r="C35" s="64">
        <f t="shared" si="0"/>
        <v>44641.182000000001</v>
      </c>
      <c r="D35" s="64">
        <f t="shared" si="1"/>
        <v>6717.9227000000001</v>
      </c>
      <c r="E35" s="64">
        <f t="shared" si="2"/>
        <v>39143.699999999997</v>
      </c>
      <c r="F35" s="64">
        <f t="shared" si="3"/>
        <v>7397.8827000000001</v>
      </c>
      <c r="G35" s="64">
        <f t="shared" si="4"/>
        <v>5497.482</v>
      </c>
      <c r="H35" s="64">
        <f t="shared" si="5"/>
        <v>-679.96</v>
      </c>
      <c r="I35" s="64">
        <v>20300</v>
      </c>
      <c r="J35" s="64">
        <v>5000</v>
      </c>
      <c r="K35" s="64">
        <v>0</v>
      </c>
      <c r="L35" s="64">
        <v>0</v>
      </c>
      <c r="M35" s="64">
        <v>14270</v>
      </c>
      <c r="N35" s="64">
        <v>1934.2827</v>
      </c>
      <c r="O35" s="64">
        <v>2400</v>
      </c>
      <c r="P35" s="64">
        <v>654.83519999999999</v>
      </c>
      <c r="Q35" s="64">
        <v>4080</v>
      </c>
      <c r="R35" s="64">
        <v>451.78179999999998</v>
      </c>
      <c r="S35" s="64">
        <v>600</v>
      </c>
      <c r="T35" s="64">
        <v>74.415700000000001</v>
      </c>
      <c r="U35" s="64">
        <v>0</v>
      </c>
      <c r="V35" s="64">
        <v>0</v>
      </c>
      <c r="W35" s="64">
        <v>3210</v>
      </c>
      <c r="X35" s="64">
        <v>429.798</v>
      </c>
      <c r="Y35" s="64">
        <v>1600</v>
      </c>
      <c r="Z35" s="64">
        <v>279.99799999999999</v>
      </c>
      <c r="AA35" s="64">
        <v>600</v>
      </c>
      <c r="AB35" s="64">
        <v>120.352</v>
      </c>
      <c r="AC35" s="64">
        <v>2200</v>
      </c>
      <c r="AD35" s="64">
        <v>66</v>
      </c>
      <c r="AE35" s="64">
        <v>0</v>
      </c>
      <c r="AF35" s="64">
        <v>0</v>
      </c>
      <c r="AG35" s="64">
        <v>0</v>
      </c>
      <c r="AH35" s="64">
        <v>0</v>
      </c>
      <c r="AI35" s="64">
        <v>0</v>
      </c>
      <c r="AJ35" s="64">
        <v>0</v>
      </c>
      <c r="AK35" s="64">
        <v>1250</v>
      </c>
      <c r="AL35" s="64">
        <v>200</v>
      </c>
      <c r="AM35" s="64">
        <v>1250</v>
      </c>
      <c r="AN35" s="64">
        <v>200</v>
      </c>
      <c r="AO35" s="64">
        <v>1800</v>
      </c>
      <c r="AP35" s="64">
        <v>250</v>
      </c>
      <c r="AQ35" s="64">
        <f t="shared" si="6"/>
        <v>1523.7</v>
      </c>
      <c r="AR35" s="64">
        <f t="shared" si="7"/>
        <v>13.6</v>
      </c>
      <c r="AS35" s="64">
        <v>1523.7</v>
      </c>
      <c r="AT35" s="64">
        <v>13.6</v>
      </c>
      <c r="AU35" s="64">
        <v>0</v>
      </c>
      <c r="AV35" s="64">
        <v>0</v>
      </c>
      <c r="AW35" s="64">
        <v>940.7</v>
      </c>
      <c r="AX35" s="64">
        <v>0</v>
      </c>
      <c r="AY35" s="64">
        <v>0</v>
      </c>
      <c r="AZ35" s="64">
        <v>0</v>
      </c>
      <c r="BA35" s="64">
        <v>0</v>
      </c>
      <c r="BB35" s="64">
        <v>0</v>
      </c>
      <c r="BC35" s="64">
        <v>6797.482</v>
      </c>
      <c r="BD35" s="64">
        <v>0</v>
      </c>
      <c r="BE35" s="64">
        <v>700</v>
      </c>
      <c r="BF35" s="64">
        <v>0</v>
      </c>
      <c r="BG35" s="64">
        <v>0</v>
      </c>
      <c r="BH35" s="64">
        <v>0</v>
      </c>
      <c r="BI35" s="64">
        <v>0</v>
      </c>
      <c r="BJ35" s="64">
        <v>0</v>
      </c>
      <c r="BK35" s="64">
        <v>-2000</v>
      </c>
      <c r="BL35" s="64">
        <v>-679.96</v>
      </c>
      <c r="BM35" s="64">
        <v>0</v>
      </c>
      <c r="BN35" s="64">
        <v>0</v>
      </c>
    </row>
    <row r="36" spans="1:66" s="65" customFormat="1" ht="18.75" customHeight="1" x14ac:dyDescent="0.2">
      <c r="A36" s="59">
        <v>27</v>
      </c>
      <c r="B36" s="66" t="s">
        <v>108</v>
      </c>
      <c r="C36" s="64">
        <f t="shared" si="0"/>
        <v>440570.55070000002</v>
      </c>
      <c r="D36" s="64">
        <f t="shared" si="1"/>
        <v>36008.066400000011</v>
      </c>
      <c r="E36" s="64">
        <f t="shared" si="2"/>
        <v>311585</v>
      </c>
      <c r="F36" s="64">
        <f t="shared" si="3"/>
        <v>47340.249400000008</v>
      </c>
      <c r="G36" s="64">
        <f t="shared" si="4"/>
        <v>136985.55069999999</v>
      </c>
      <c r="H36" s="64">
        <f t="shared" si="5"/>
        <v>-11332.182999999999</v>
      </c>
      <c r="I36" s="64">
        <v>74675</v>
      </c>
      <c r="J36" s="64">
        <v>14400.602000000001</v>
      </c>
      <c r="K36" s="64">
        <v>0</v>
      </c>
      <c r="L36" s="64">
        <v>0</v>
      </c>
      <c r="M36" s="64">
        <v>72500.399999999994</v>
      </c>
      <c r="N36" s="64">
        <v>9185.8464000000004</v>
      </c>
      <c r="O36" s="64">
        <v>30487</v>
      </c>
      <c r="P36" s="64">
        <v>6319.3289999999997</v>
      </c>
      <c r="Q36" s="64">
        <v>5035</v>
      </c>
      <c r="R36" s="64">
        <v>455.20639999999997</v>
      </c>
      <c r="S36" s="64">
        <v>1540</v>
      </c>
      <c r="T36" s="64">
        <v>231.1328</v>
      </c>
      <c r="U36" s="64">
        <v>0</v>
      </c>
      <c r="V36" s="64">
        <v>0</v>
      </c>
      <c r="W36" s="64">
        <v>6362.8</v>
      </c>
      <c r="X36" s="64">
        <v>475.55</v>
      </c>
      <c r="Y36" s="64">
        <v>3306</v>
      </c>
      <c r="Z36" s="64">
        <v>0</v>
      </c>
      <c r="AA36" s="64">
        <v>18200</v>
      </c>
      <c r="AB36" s="64">
        <v>169.22</v>
      </c>
      <c r="AC36" s="64">
        <v>7350</v>
      </c>
      <c r="AD36" s="64">
        <v>1186.4082000000001</v>
      </c>
      <c r="AE36" s="64">
        <v>0</v>
      </c>
      <c r="AF36" s="64">
        <v>0</v>
      </c>
      <c r="AG36" s="64">
        <v>139093.9</v>
      </c>
      <c r="AH36" s="64">
        <v>23563.431</v>
      </c>
      <c r="AI36" s="64">
        <v>139093.9</v>
      </c>
      <c r="AJ36" s="64">
        <v>23563.431</v>
      </c>
      <c r="AK36" s="64">
        <v>9620</v>
      </c>
      <c r="AL36" s="64">
        <v>0</v>
      </c>
      <c r="AM36" s="64">
        <v>200</v>
      </c>
      <c r="AN36" s="64">
        <v>0</v>
      </c>
      <c r="AO36" s="64">
        <v>3210</v>
      </c>
      <c r="AP36" s="64">
        <v>150</v>
      </c>
      <c r="AQ36" s="64">
        <f t="shared" si="6"/>
        <v>4485.7000000000007</v>
      </c>
      <c r="AR36" s="64">
        <f t="shared" si="7"/>
        <v>40.369999999999997</v>
      </c>
      <c r="AS36" s="64">
        <v>12485.7</v>
      </c>
      <c r="AT36" s="64">
        <v>40.369999999999997</v>
      </c>
      <c r="AU36" s="64">
        <v>0</v>
      </c>
      <c r="AV36" s="64">
        <v>0</v>
      </c>
      <c r="AW36" s="64">
        <v>11115.7</v>
      </c>
      <c r="AX36" s="64">
        <v>0</v>
      </c>
      <c r="AY36" s="64">
        <v>0</v>
      </c>
      <c r="AZ36" s="64">
        <v>0</v>
      </c>
      <c r="BA36" s="64">
        <v>8000</v>
      </c>
      <c r="BB36" s="64">
        <v>0</v>
      </c>
      <c r="BC36" s="64">
        <v>136155.55069999999</v>
      </c>
      <c r="BD36" s="64">
        <v>0</v>
      </c>
      <c r="BE36" s="64">
        <v>16430</v>
      </c>
      <c r="BF36" s="64">
        <v>0</v>
      </c>
      <c r="BG36" s="64">
        <v>2400</v>
      </c>
      <c r="BH36" s="64">
        <v>0</v>
      </c>
      <c r="BI36" s="64">
        <v>-500</v>
      </c>
      <c r="BJ36" s="64">
        <v>-147.57599999999999</v>
      </c>
      <c r="BK36" s="64">
        <v>-17500</v>
      </c>
      <c r="BL36" s="64">
        <v>-11184.607</v>
      </c>
      <c r="BM36" s="64">
        <v>0</v>
      </c>
      <c r="BN36" s="64">
        <v>0</v>
      </c>
    </row>
    <row r="37" spans="1:66" s="65" customFormat="1" ht="18.75" customHeight="1" x14ac:dyDescent="0.2">
      <c r="A37" s="59">
        <v>28</v>
      </c>
      <c r="B37" s="66" t="s">
        <v>109</v>
      </c>
      <c r="C37" s="64">
        <f t="shared" si="0"/>
        <v>30023.683000000001</v>
      </c>
      <c r="D37" s="64">
        <f t="shared" si="1"/>
        <v>1736.8851999999997</v>
      </c>
      <c r="E37" s="64">
        <f t="shared" si="2"/>
        <v>21660.2</v>
      </c>
      <c r="F37" s="64">
        <f t="shared" si="3"/>
        <v>4056.6351999999997</v>
      </c>
      <c r="G37" s="64">
        <f t="shared" si="4"/>
        <v>8363.4830000000002</v>
      </c>
      <c r="H37" s="64">
        <f t="shared" si="5"/>
        <v>-2319.75</v>
      </c>
      <c r="I37" s="64">
        <v>15690</v>
      </c>
      <c r="J37" s="64">
        <v>3433.7</v>
      </c>
      <c r="K37" s="64">
        <v>0</v>
      </c>
      <c r="L37" s="64">
        <v>0</v>
      </c>
      <c r="M37" s="64">
        <v>3376.4</v>
      </c>
      <c r="N37" s="64">
        <v>587.93520000000001</v>
      </c>
      <c r="O37" s="64">
        <v>820</v>
      </c>
      <c r="P37" s="64">
        <v>286.33519999999999</v>
      </c>
      <c r="Q37" s="64">
        <v>960</v>
      </c>
      <c r="R37" s="64">
        <v>160</v>
      </c>
      <c r="S37" s="64">
        <v>80</v>
      </c>
      <c r="T37" s="64">
        <v>20.6</v>
      </c>
      <c r="U37" s="64">
        <v>0</v>
      </c>
      <c r="V37" s="64">
        <v>0</v>
      </c>
      <c r="W37" s="64">
        <v>591.4</v>
      </c>
      <c r="X37" s="64">
        <v>0</v>
      </c>
      <c r="Y37" s="64">
        <v>200</v>
      </c>
      <c r="Z37" s="64">
        <v>0</v>
      </c>
      <c r="AA37" s="64">
        <v>40</v>
      </c>
      <c r="AB37" s="64">
        <v>0</v>
      </c>
      <c r="AC37" s="64">
        <v>850</v>
      </c>
      <c r="AD37" s="64">
        <v>121</v>
      </c>
      <c r="AE37" s="64">
        <v>0</v>
      </c>
      <c r="AF37" s="64">
        <v>0</v>
      </c>
      <c r="AG37" s="64">
        <v>110</v>
      </c>
      <c r="AH37" s="64">
        <v>0</v>
      </c>
      <c r="AI37" s="64">
        <v>110</v>
      </c>
      <c r="AJ37" s="64">
        <v>0</v>
      </c>
      <c r="AK37" s="64">
        <v>0</v>
      </c>
      <c r="AL37" s="64">
        <v>0</v>
      </c>
      <c r="AM37" s="64">
        <v>0</v>
      </c>
      <c r="AN37" s="64">
        <v>0</v>
      </c>
      <c r="AO37" s="64">
        <v>1200</v>
      </c>
      <c r="AP37" s="64">
        <v>0</v>
      </c>
      <c r="AQ37" s="64">
        <f t="shared" si="6"/>
        <v>1283.8</v>
      </c>
      <c r="AR37" s="64">
        <f t="shared" si="7"/>
        <v>35</v>
      </c>
      <c r="AS37" s="64">
        <v>1283.8</v>
      </c>
      <c r="AT37" s="64">
        <v>35</v>
      </c>
      <c r="AU37" s="64">
        <v>0</v>
      </c>
      <c r="AV37" s="64">
        <v>0</v>
      </c>
      <c r="AW37" s="64">
        <v>1092.4000000000001</v>
      </c>
      <c r="AX37" s="64">
        <v>0</v>
      </c>
      <c r="AY37" s="64">
        <v>0</v>
      </c>
      <c r="AZ37" s="64">
        <v>0</v>
      </c>
      <c r="BA37" s="64">
        <v>0</v>
      </c>
      <c r="BB37" s="64">
        <v>0</v>
      </c>
      <c r="BC37" s="64">
        <v>16700</v>
      </c>
      <c r="BD37" s="64">
        <v>0</v>
      </c>
      <c r="BE37" s="64">
        <v>1663.4829999999999</v>
      </c>
      <c r="BF37" s="64">
        <v>857.25</v>
      </c>
      <c r="BG37" s="64">
        <v>0</v>
      </c>
      <c r="BH37" s="64">
        <v>0</v>
      </c>
      <c r="BI37" s="64">
        <v>0</v>
      </c>
      <c r="BJ37" s="64">
        <v>0</v>
      </c>
      <c r="BK37" s="64">
        <v>-10000</v>
      </c>
      <c r="BL37" s="64">
        <v>-3177</v>
      </c>
      <c r="BM37" s="64">
        <v>0</v>
      </c>
      <c r="BN37" s="64">
        <v>0</v>
      </c>
    </row>
    <row r="38" spans="1:66" s="65" customFormat="1" ht="18.75" customHeight="1" x14ac:dyDescent="0.2">
      <c r="A38" s="59">
        <v>29</v>
      </c>
      <c r="B38" s="66" t="s">
        <v>110</v>
      </c>
      <c r="C38" s="64">
        <f t="shared" si="0"/>
        <v>125146.0208</v>
      </c>
      <c r="D38" s="64">
        <f t="shared" si="1"/>
        <v>9035.1115000000009</v>
      </c>
      <c r="E38" s="64">
        <f t="shared" si="2"/>
        <v>42510</v>
      </c>
      <c r="F38" s="64">
        <f t="shared" si="3"/>
        <v>8752.1115000000009</v>
      </c>
      <c r="G38" s="64">
        <f t="shared" si="4"/>
        <v>82636.020799999998</v>
      </c>
      <c r="H38" s="64">
        <f t="shared" si="5"/>
        <v>283</v>
      </c>
      <c r="I38" s="64">
        <v>30382</v>
      </c>
      <c r="J38" s="64">
        <v>6543.4440000000004</v>
      </c>
      <c r="K38" s="64">
        <v>0</v>
      </c>
      <c r="L38" s="64">
        <v>0</v>
      </c>
      <c r="M38" s="64">
        <v>8583</v>
      </c>
      <c r="N38" s="64">
        <v>1895.6675</v>
      </c>
      <c r="O38" s="64">
        <v>1800</v>
      </c>
      <c r="P38" s="64">
        <v>603.59249999999997</v>
      </c>
      <c r="Q38" s="64">
        <v>700</v>
      </c>
      <c r="R38" s="64">
        <v>118.61199999999999</v>
      </c>
      <c r="S38" s="64">
        <v>250</v>
      </c>
      <c r="T38" s="64">
        <v>57.613</v>
      </c>
      <c r="U38" s="64">
        <v>20</v>
      </c>
      <c r="V38" s="64">
        <v>0</v>
      </c>
      <c r="W38" s="64">
        <v>1568</v>
      </c>
      <c r="X38" s="64">
        <v>68</v>
      </c>
      <c r="Y38" s="64">
        <v>750</v>
      </c>
      <c r="Z38" s="64">
        <v>0</v>
      </c>
      <c r="AA38" s="64">
        <v>400</v>
      </c>
      <c r="AB38" s="64">
        <v>50</v>
      </c>
      <c r="AC38" s="64">
        <v>3370</v>
      </c>
      <c r="AD38" s="64">
        <v>838.85</v>
      </c>
      <c r="AE38" s="64">
        <v>0</v>
      </c>
      <c r="AF38" s="64">
        <v>0</v>
      </c>
      <c r="AG38" s="64">
        <v>0</v>
      </c>
      <c r="AH38" s="64">
        <v>0</v>
      </c>
      <c r="AI38" s="64">
        <v>0</v>
      </c>
      <c r="AJ38" s="64">
        <v>0</v>
      </c>
      <c r="AK38" s="64">
        <v>500</v>
      </c>
      <c r="AL38" s="64">
        <v>0</v>
      </c>
      <c r="AM38" s="64">
        <v>500</v>
      </c>
      <c r="AN38" s="64">
        <v>0</v>
      </c>
      <c r="AO38" s="64">
        <v>1070</v>
      </c>
      <c r="AP38" s="64">
        <v>310</v>
      </c>
      <c r="AQ38" s="64">
        <f t="shared" si="6"/>
        <v>1975</v>
      </c>
      <c r="AR38" s="64">
        <f t="shared" si="7"/>
        <v>3</v>
      </c>
      <c r="AS38" s="64">
        <v>1975</v>
      </c>
      <c r="AT38" s="64">
        <v>3</v>
      </c>
      <c r="AU38" s="64">
        <v>0</v>
      </c>
      <c r="AV38" s="64">
        <v>0</v>
      </c>
      <c r="AW38" s="64">
        <v>1775</v>
      </c>
      <c r="AX38" s="64">
        <v>0</v>
      </c>
      <c r="AY38" s="64">
        <v>0</v>
      </c>
      <c r="AZ38" s="64">
        <v>0</v>
      </c>
      <c r="BA38" s="64">
        <v>0</v>
      </c>
      <c r="BB38" s="64">
        <v>0</v>
      </c>
      <c r="BC38" s="64">
        <v>75536.020799999998</v>
      </c>
      <c r="BD38" s="64">
        <v>0</v>
      </c>
      <c r="BE38" s="64">
        <v>7100</v>
      </c>
      <c r="BF38" s="64">
        <v>283</v>
      </c>
      <c r="BG38" s="64">
        <v>0</v>
      </c>
      <c r="BH38" s="64">
        <v>0</v>
      </c>
      <c r="BI38" s="64">
        <v>0</v>
      </c>
      <c r="BJ38" s="64">
        <v>0</v>
      </c>
      <c r="BK38" s="64">
        <v>0</v>
      </c>
      <c r="BL38" s="64">
        <v>0</v>
      </c>
      <c r="BM38" s="64">
        <v>0</v>
      </c>
      <c r="BN38" s="64">
        <v>0</v>
      </c>
    </row>
    <row r="39" spans="1:66" s="65" customFormat="1" ht="18.75" customHeight="1" x14ac:dyDescent="0.2">
      <c r="A39" s="59">
        <v>30</v>
      </c>
      <c r="B39" s="66" t="s">
        <v>111</v>
      </c>
      <c r="C39" s="64">
        <f t="shared" si="0"/>
        <v>727736.57479999994</v>
      </c>
      <c r="D39" s="64">
        <f t="shared" si="1"/>
        <v>182560.09080000001</v>
      </c>
      <c r="E39" s="64">
        <f t="shared" si="2"/>
        <v>656240</v>
      </c>
      <c r="F39" s="64">
        <f t="shared" si="3"/>
        <v>139861.9743</v>
      </c>
      <c r="G39" s="64">
        <f t="shared" si="4"/>
        <v>71496.574799999973</v>
      </c>
      <c r="H39" s="64">
        <f t="shared" si="5"/>
        <v>42698.116500000004</v>
      </c>
      <c r="I39" s="64">
        <v>115137</v>
      </c>
      <c r="J39" s="64">
        <v>27605.483</v>
      </c>
      <c r="K39" s="64">
        <v>0</v>
      </c>
      <c r="L39" s="64">
        <v>0</v>
      </c>
      <c r="M39" s="64">
        <v>45450</v>
      </c>
      <c r="N39" s="64">
        <v>10304.1913</v>
      </c>
      <c r="O39" s="64">
        <v>6290</v>
      </c>
      <c r="P39" s="64">
        <v>2656.5763000000002</v>
      </c>
      <c r="Q39" s="64">
        <v>1000</v>
      </c>
      <c r="R39" s="64">
        <v>188.3664</v>
      </c>
      <c r="S39" s="64">
        <v>3560</v>
      </c>
      <c r="T39" s="64">
        <v>621.77359999999999</v>
      </c>
      <c r="U39" s="64">
        <v>250</v>
      </c>
      <c r="V39" s="64">
        <v>131.5</v>
      </c>
      <c r="W39" s="64">
        <v>15600</v>
      </c>
      <c r="X39" s="64">
        <v>1734.5</v>
      </c>
      <c r="Y39" s="64">
        <v>12850</v>
      </c>
      <c r="Z39" s="64">
        <v>1386</v>
      </c>
      <c r="AA39" s="64">
        <v>1800</v>
      </c>
      <c r="AB39" s="64">
        <v>0</v>
      </c>
      <c r="AC39" s="64">
        <v>15950</v>
      </c>
      <c r="AD39" s="64">
        <v>4569.875</v>
      </c>
      <c r="AE39" s="64">
        <v>0</v>
      </c>
      <c r="AF39" s="64">
        <v>0</v>
      </c>
      <c r="AG39" s="64">
        <v>0</v>
      </c>
      <c r="AH39" s="64">
        <v>0</v>
      </c>
      <c r="AI39" s="64">
        <v>0</v>
      </c>
      <c r="AJ39" s="64">
        <v>0</v>
      </c>
      <c r="AK39" s="64">
        <v>382844</v>
      </c>
      <c r="AL39" s="64">
        <v>91680</v>
      </c>
      <c r="AM39" s="64">
        <v>376209</v>
      </c>
      <c r="AN39" s="64">
        <v>91680</v>
      </c>
      <c r="AO39" s="64">
        <v>40000</v>
      </c>
      <c r="AP39" s="64">
        <v>9615</v>
      </c>
      <c r="AQ39" s="64">
        <f t="shared" si="6"/>
        <v>120809</v>
      </c>
      <c r="AR39" s="64">
        <f t="shared" si="7"/>
        <v>657.3</v>
      </c>
      <c r="AS39" s="64">
        <v>72809</v>
      </c>
      <c r="AT39" s="64">
        <v>657.3</v>
      </c>
      <c r="AU39" s="64">
        <v>48000</v>
      </c>
      <c r="AV39" s="64">
        <v>0</v>
      </c>
      <c r="AW39" s="64">
        <v>55060</v>
      </c>
      <c r="AX39" s="64">
        <v>0</v>
      </c>
      <c r="AY39" s="64">
        <v>48000</v>
      </c>
      <c r="AZ39" s="64">
        <v>0</v>
      </c>
      <c r="BA39" s="64">
        <v>0</v>
      </c>
      <c r="BB39" s="64">
        <v>0</v>
      </c>
      <c r="BC39" s="64">
        <v>264200</v>
      </c>
      <c r="BD39" s="64">
        <v>60251.440300000002</v>
      </c>
      <c r="BE39" s="64">
        <v>26200.000800000002</v>
      </c>
      <c r="BF39" s="64">
        <v>4656.6000000000004</v>
      </c>
      <c r="BG39" s="64">
        <v>0</v>
      </c>
      <c r="BH39" s="64">
        <v>0</v>
      </c>
      <c r="BI39" s="64">
        <v>-26000</v>
      </c>
      <c r="BJ39" s="64">
        <v>-708.5</v>
      </c>
      <c r="BK39" s="64">
        <v>-240903.42600000001</v>
      </c>
      <c r="BL39" s="64">
        <v>-21501.4238</v>
      </c>
      <c r="BM39" s="64">
        <v>0</v>
      </c>
      <c r="BN39" s="64">
        <v>0</v>
      </c>
    </row>
    <row r="40" spans="1:66" s="65" customFormat="1" ht="18.75" customHeight="1" x14ac:dyDescent="0.2">
      <c r="A40" s="59">
        <v>31</v>
      </c>
      <c r="B40" s="66" t="s">
        <v>112</v>
      </c>
      <c r="C40" s="64">
        <f t="shared" si="0"/>
        <v>81213.814900000012</v>
      </c>
      <c r="D40" s="64">
        <f t="shared" si="1"/>
        <v>14932.498299999999</v>
      </c>
      <c r="E40" s="64">
        <f t="shared" si="2"/>
        <v>81167.079200000007</v>
      </c>
      <c r="F40" s="64">
        <f t="shared" si="3"/>
        <v>14981.463299999999</v>
      </c>
      <c r="G40" s="64">
        <f t="shared" si="4"/>
        <v>46.735699999999269</v>
      </c>
      <c r="H40" s="64">
        <f t="shared" si="5"/>
        <v>-48.965000000000003</v>
      </c>
      <c r="I40" s="64">
        <v>35874</v>
      </c>
      <c r="J40" s="64">
        <v>7928.3440000000001</v>
      </c>
      <c r="K40" s="64">
        <v>0</v>
      </c>
      <c r="L40" s="64">
        <v>0</v>
      </c>
      <c r="M40" s="64">
        <v>20383.0792</v>
      </c>
      <c r="N40" s="64">
        <v>3753.9992999999999</v>
      </c>
      <c r="O40" s="64">
        <v>3700</v>
      </c>
      <c r="P40" s="64">
        <v>1376.1703</v>
      </c>
      <c r="Q40" s="64">
        <v>2920</v>
      </c>
      <c r="R40" s="64">
        <v>477.27300000000002</v>
      </c>
      <c r="S40" s="64">
        <v>350</v>
      </c>
      <c r="T40" s="64">
        <v>46.256</v>
      </c>
      <c r="U40" s="64">
        <v>0</v>
      </c>
      <c r="V40" s="64">
        <v>0</v>
      </c>
      <c r="W40" s="64">
        <v>3350</v>
      </c>
      <c r="X40" s="64">
        <v>515</v>
      </c>
      <c r="Y40" s="64">
        <v>1800</v>
      </c>
      <c r="Z40" s="64">
        <v>465</v>
      </c>
      <c r="AA40" s="64">
        <v>4648.0792000000001</v>
      </c>
      <c r="AB40" s="64">
        <v>1059.7</v>
      </c>
      <c r="AC40" s="64">
        <v>4650</v>
      </c>
      <c r="AD40" s="64">
        <v>279.60000000000002</v>
      </c>
      <c r="AE40" s="64">
        <v>0</v>
      </c>
      <c r="AF40" s="64">
        <v>0</v>
      </c>
      <c r="AG40" s="64">
        <v>0</v>
      </c>
      <c r="AH40" s="64">
        <v>0</v>
      </c>
      <c r="AI40" s="64">
        <v>0</v>
      </c>
      <c r="AJ40" s="64">
        <v>0</v>
      </c>
      <c r="AK40" s="64">
        <v>18610</v>
      </c>
      <c r="AL40" s="64">
        <v>2299.12</v>
      </c>
      <c r="AM40" s="64">
        <v>18610</v>
      </c>
      <c r="AN40" s="64">
        <v>2299.12</v>
      </c>
      <c r="AO40" s="64">
        <v>2300</v>
      </c>
      <c r="AP40" s="64">
        <v>1000</v>
      </c>
      <c r="AQ40" s="64">
        <f t="shared" si="6"/>
        <v>4000</v>
      </c>
      <c r="AR40" s="64">
        <f t="shared" si="7"/>
        <v>0</v>
      </c>
      <c r="AS40" s="64">
        <v>4000</v>
      </c>
      <c r="AT40" s="64">
        <v>0</v>
      </c>
      <c r="AU40" s="64">
        <v>0</v>
      </c>
      <c r="AV40" s="64">
        <v>0</v>
      </c>
      <c r="AW40" s="64">
        <v>4000</v>
      </c>
      <c r="AX40" s="64">
        <v>0</v>
      </c>
      <c r="AY40" s="64">
        <v>0</v>
      </c>
      <c r="AZ40" s="64">
        <v>0</v>
      </c>
      <c r="BA40" s="64">
        <v>0</v>
      </c>
      <c r="BB40" s="64">
        <v>0</v>
      </c>
      <c r="BC40" s="64">
        <v>8546.7356999999993</v>
      </c>
      <c r="BD40" s="64">
        <v>0</v>
      </c>
      <c r="BE40" s="64">
        <v>1500</v>
      </c>
      <c r="BF40" s="64">
        <v>100</v>
      </c>
      <c r="BG40" s="64">
        <v>0</v>
      </c>
      <c r="BH40" s="64">
        <v>0</v>
      </c>
      <c r="BI40" s="64">
        <v>0</v>
      </c>
      <c r="BJ40" s="64">
        <v>0</v>
      </c>
      <c r="BK40" s="64">
        <v>-10000</v>
      </c>
      <c r="BL40" s="64">
        <v>-148.965</v>
      </c>
      <c r="BM40" s="64">
        <v>0</v>
      </c>
      <c r="BN40" s="64">
        <v>0</v>
      </c>
    </row>
    <row r="41" spans="1:66" s="65" customFormat="1" ht="18.75" customHeight="1" x14ac:dyDescent="0.2">
      <c r="A41" s="59">
        <v>32</v>
      </c>
      <c r="B41" s="66" t="s">
        <v>113</v>
      </c>
      <c r="C41" s="64">
        <f t="shared" si="0"/>
        <v>45127.330699999999</v>
      </c>
      <c r="D41" s="64">
        <f t="shared" si="1"/>
        <v>3532.732</v>
      </c>
      <c r="E41" s="64">
        <f t="shared" si="2"/>
        <v>26222</v>
      </c>
      <c r="F41" s="64">
        <f t="shared" si="3"/>
        <v>3532.732</v>
      </c>
      <c r="G41" s="64">
        <f t="shared" si="4"/>
        <v>18905.330699999999</v>
      </c>
      <c r="H41" s="64">
        <f t="shared" si="5"/>
        <v>0</v>
      </c>
      <c r="I41" s="64">
        <v>17600</v>
      </c>
      <c r="J41" s="64">
        <v>2857.337</v>
      </c>
      <c r="K41" s="64">
        <v>0</v>
      </c>
      <c r="L41" s="64">
        <v>0</v>
      </c>
      <c r="M41" s="64">
        <v>6844</v>
      </c>
      <c r="N41" s="64">
        <v>675.39499999999998</v>
      </c>
      <c r="O41" s="64">
        <v>1100</v>
      </c>
      <c r="P41" s="64">
        <v>222.14400000000001</v>
      </c>
      <c r="Q41" s="64">
        <v>1500</v>
      </c>
      <c r="R41" s="64">
        <v>247</v>
      </c>
      <c r="S41" s="64">
        <v>370</v>
      </c>
      <c r="T41" s="64">
        <v>78.450999999999993</v>
      </c>
      <c r="U41" s="64">
        <v>0</v>
      </c>
      <c r="V41" s="64">
        <v>0</v>
      </c>
      <c r="W41" s="64">
        <v>1160</v>
      </c>
      <c r="X41" s="64">
        <v>97.8</v>
      </c>
      <c r="Y41" s="64">
        <v>630</v>
      </c>
      <c r="Z41" s="64">
        <v>0</v>
      </c>
      <c r="AA41" s="64">
        <v>350</v>
      </c>
      <c r="AB41" s="64">
        <v>0</v>
      </c>
      <c r="AC41" s="64">
        <v>1600</v>
      </c>
      <c r="AD41" s="64">
        <v>0</v>
      </c>
      <c r="AE41" s="64">
        <v>0</v>
      </c>
      <c r="AF41" s="64">
        <v>0</v>
      </c>
      <c r="AG41" s="64">
        <v>0</v>
      </c>
      <c r="AH41" s="64">
        <v>0</v>
      </c>
      <c r="AI41" s="64">
        <v>0</v>
      </c>
      <c r="AJ41" s="64">
        <v>0</v>
      </c>
      <c r="AK41" s="64">
        <v>0</v>
      </c>
      <c r="AL41" s="64">
        <v>0</v>
      </c>
      <c r="AM41" s="64">
        <v>0</v>
      </c>
      <c r="AN41" s="64">
        <v>0</v>
      </c>
      <c r="AO41" s="64">
        <v>200</v>
      </c>
      <c r="AP41" s="64">
        <v>0</v>
      </c>
      <c r="AQ41" s="64">
        <f t="shared" si="6"/>
        <v>1578</v>
      </c>
      <c r="AR41" s="64">
        <f t="shared" si="7"/>
        <v>0</v>
      </c>
      <c r="AS41" s="64">
        <v>1578</v>
      </c>
      <c r="AT41" s="64">
        <v>0</v>
      </c>
      <c r="AU41" s="64">
        <v>0</v>
      </c>
      <c r="AV41" s="64">
        <v>0</v>
      </c>
      <c r="AW41" s="64">
        <v>1300</v>
      </c>
      <c r="AX41" s="64">
        <v>0</v>
      </c>
      <c r="AY41" s="64">
        <v>0</v>
      </c>
      <c r="AZ41" s="64">
        <v>0</v>
      </c>
      <c r="BA41" s="64">
        <v>0</v>
      </c>
      <c r="BB41" s="64">
        <v>0</v>
      </c>
      <c r="BC41" s="64">
        <v>18505.330699999999</v>
      </c>
      <c r="BD41" s="64">
        <v>0</v>
      </c>
      <c r="BE41" s="64">
        <v>900</v>
      </c>
      <c r="BF41" s="64">
        <v>0</v>
      </c>
      <c r="BG41" s="64">
        <v>0</v>
      </c>
      <c r="BH41" s="64">
        <v>0</v>
      </c>
      <c r="BI41" s="64">
        <v>0</v>
      </c>
      <c r="BJ41" s="64">
        <v>0</v>
      </c>
      <c r="BK41" s="64">
        <v>-500</v>
      </c>
      <c r="BL41" s="64">
        <v>0</v>
      </c>
      <c r="BM41" s="64">
        <v>0</v>
      </c>
      <c r="BN41" s="64">
        <v>0</v>
      </c>
    </row>
    <row r="42" spans="1:66" s="65" customFormat="1" ht="18.75" customHeight="1" x14ac:dyDescent="0.2">
      <c r="A42" s="59">
        <v>33</v>
      </c>
      <c r="B42" s="66" t="s">
        <v>114</v>
      </c>
      <c r="C42" s="64">
        <f t="shared" si="0"/>
        <v>16164.115999999998</v>
      </c>
      <c r="D42" s="64">
        <f t="shared" si="1"/>
        <v>2959.7236000000003</v>
      </c>
      <c r="E42" s="64">
        <f t="shared" si="2"/>
        <v>15938.499999999998</v>
      </c>
      <c r="F42" s="64">
        <f t="shared" si="3"/>
        <v>2734.7236000000003</v>
      </c>
      <c r="G42" s="64">
        <f t="shared" si="4"/>
        <v>225.61600000000001</v>
      </c>
      <c r="H42" s="64">
        <f t="shared" si="5"/>
        <v>225</v>
      </c>
      <c r="I42" s="64">
        <v>11760.4</v>
      </c>
      <c r="J42" s="64">
        <v>1807.481</v>
      </c>
      <c r="K42" s="64">
        <v>0</v>
      </c>
      <c r="L42" s="64">
        <v>0</v>
      </c>
      <c r="M42" s="64">
        <v>3662.7</v>
      </c>
      <c r="N42" s="64">
        <v>927.24260000000004</v>
      </c>
      <c r="O42" s="64">
        <v>550</v>
      </c>
      <c r="P42" s="64">
        <v>124.6148</v>
      </c>
      <c r="Q42" s="64">
        <v>780</v>
      </c>
      <c r="R42" s="64">
        <v>130</v>
      </c>
      <c r="S42" s="64">
        <v>300</v>
      </c>
      <c r="T42" s="64">
        <v>42.224800000000002</v>
      </c>
      <c r="U42" s="64">
        <v>50</v>
      </c>
      <c r="V42" s="64">
        <v>24</v>
      </c>
      <c r="W42" s="64">
        <v>477.7</v>
      </c>
      <c r="X42" s="64">
        <v>31.4</v>
      </c>
      <c r="Y42" s="64">
        <v>200</v>
      </c>
      <c r="Z42" s="64">
        <v>5</v>
      </c>
      <c r="AA42" s="64">
        <v>525</v>
      </c>
      <c r="AB42" s="64">
        <v>425</v>
      </c>
      <c r="AC42" s="64">
        <v>900</v>
      </c>
      <c r="AD42" s="64">
        <v>150.00299999999999</v>
      </c>
      <c r="AE42" s="64">
        <v>0</v>
      </c>
      <c r="AF42" s="64">
        <v>0</v>
      </c>
      <c r="AG42" s="64">
        <v>0</v>
      </c>
      <c r="AH42" s="64">
        <v>0</v>
      </c>
      <c r="AI42" s="64">
        <v>0</v>
      </c>
      <c r="AJ42" s="64">
        <v>0</v>
      </c>
      <c r="AK42" s="64">
        <v>0</v>
      </c>
      <c r="AL42" s="64">
        <v>0</v>
      </c>
      <c r="AM42" s="64">
        <v>0</v>
      </c>
      <c r="AN42" s="64">
        <v>0</v>
      </c>
      <c r="AO42" s="64">
        <v>400</v>
      </c>
      <c r="AP42" s="64">
        <v>0</v>
      </c>
      <c r="AQ42" s="64">
        <f t="shared" si="6"/>
        <v>115.4</v>
      </c>
      <c r="AR42" s="64">
        <f t="shared" si="7"/>
        <v>0</v>
      </c>
      <c r="AS42" s="64">
        <v>115.4</v>
      </c>
      <c r="AT42" s="64">
        <v>0</v>
      </c>
      <c r="AU42" s="64">
        <v>0</v>
      </c>
      <c r="AV42" s="64">
        <v>0</v>
      </c>
      <c r="AW42" s="64">
        <v>95.4</v>
      </c>
      <c r="AX42" s="64">
        <v>0</v>
      </c>
      <c r="AY42" s="64">
        <v>0</v>
      </c>
      <c r="AZ42" s="64">
        <v>0</v>
      </c>
      <c r="BA42" s="64">
        <v>0</v>
      </c>
      <c r="BB42" s="64">
        <v>0</v>
      </c>
      <c r="BC42" s="64">
        <v>0</v>
      </c>
      <c r="BD42" s="64">
        <v>0</v>
      </c>
      <c r="BE42" s="64">
        <v>225.61600000000001</v>
      </c>
      <c r="BF42" s="64">
        <v>225</v>
      </c>
      <c r="BG42" s="64">
        <v>0</v>
      </c>
      <c r="BH42" s="64">
        <v>0</v>
      </c>
      <c r="BI42" s="64">
        <v>0</v>
      </c>
      <c r="BJ42" s="64">
        <v>0</v>
      </c>
      <c r="BK42" s="64">
        <v>0</v>
      </c>
      <c r="BL42" s="64">
        <v>0</v>
      </c>
      <c r="BM42" s="64">
        <v>0</v>
      </c>
      <c r="BN42" s="64">
        <v>0</v>
      </c>
    </row>
    <row r="43" spans="1:66" s="65" customFormat="1" ht="18.75" customHeight="1" x14ac:dyDescent="0.2">
      <c r="A43" s="59">
        <v>34</v>
      </c>
      <c r="B43" s="66" t="s">
        <v>115</v>
      </c>
      <c r="C43" s="64">
        <f t="shared" si="0"/>
        <v>69055.6872</v>
      </c>
      <c r="D43" s="64">
        <f t="shared" si="1"/>
        <v>9398.5632999999998</v>
      </c>
      <c r="E43" s="64">
        <f t="shared" si="2"/>
        <v>61634.6</v>
      </c>
      <c r="F43" s="64">
        <f t="shared" si="3"/>
        <v>8760.3153000000002</v>
      </c>
      <c r="G43" s="64">
        <f t="shared" si="4"/>
        <v>7421.0871999999999</v>
      </c>
      <c r="H43" s="64">
        <f t="shared" si="5"/>
        <v>638.24800000000005</v>
      </c>
      <c r="I43" s="64">
        <v>23200</v>
      </c>
      <c r="J43" s="64">
        <v>4601.1180000000004</v>
      </c>
      <c r="K43" s="64">
        <v>0</v>
      </c>
      <c r="L43" s="64">
        <v>0</v>
      </c>
      <c r="M43" s="64">
        <v>11950.6</v>
      </c>
      <c r="N43" s="64">
        <v>2462.2503000000002</v>
      </c>
      <c r="O43" s="64">
        <v>2070</v>
      </c>
      <c r="P43" s="64">
        <v>933.50030000000004</v>
      </c>
      <c r="Q43" s="64">
        <v>0</v>
      </c>
      <c r="R43" s="64">
        <v>0</v>
      </c>
      <c r="S43" s="64">
        <v>430</v>
      </c>
      <c r="T43" s="64">
        <v>115.02</v>
      </c>
      <c r="U43" s="64">
        <v>100</v>
      </c>
      <c r="V43" s="64">
        <v>4.8</v>
      </c>
      <c r="W43" s="64">
        <v>5455.6</v>
      </c>
      <c r="X43" s="64">
        <v>709.95</v>
      </c>
      <c r="Y43" s="64">
        <v>4792</v>
      </c>
      <c r="Z43" s="64">
        <v>619.5</v>
      </c>
      <c r="AA43" s="64">
        <v>650</v>
      </c>
      <c r="AB43" s="64">
        <v>25</v>
      </c>
      <c r="AC43" s="64">
        <v>2070</v>
      </c>
      <c r="AD43" s="64">
        <v>533.98</v>
      </c>
      <c r="AE43" s="64">
        <v>0</v>
      </c>
      <c r="AF43" s="64">
        <v>0</v>
      </c>
      <c r="AG43" s="64">
        <v>0</v>
      </c>
      <c r="AH43" s="64">
        <v>0</v>
      </c>
      <c r="AI43" s="64">
        <v>0</v>
      </c>
      <c r="AJ43" s="64">
        <v>0</v>
      </c>
      <c r="AK43" s="64">
        <v>21000</v>
      </c>
      <c r="AL43" s="64">
        <v>1053.9469999999999</v>
      </c>
      <c r="AM43" s="64">
        <v>21000</v>
      </c>
      <c r="AN43" s="64">
        <v>1053.9469999999999</v>
      </c>
      <c r="AO43" s="64">
        <v>2900</v>
      </c>
      <c r="AP43" s="64">
        <v>560</v>
      </c>
      <c r="AQ43" s="64">
        <f t="shared" si="6"/>
        <v>2584</v>
      </c>
      <c r="AR43" s="64">
        <f t="shared" si="7"/>
        <v>83</v>
      </c>
      <c r="AS43" s="64">
        <v>2584</v>
      </c>
      <c r="AT43" s="64">
        <v>83</v>
      </c>
      <c r="AU43" s="64">
        <v>0</v>
      </c>
      <c r="AV43" s="64">
        <v>0</v>
      </c>
      <c r="AW43" s="64">
        <v>2361.6999999999998</v>
      </c>
      <c r="AX43" s="64">
        <v>0</v>
      </c>
      <c r="AY43" s="64">
        <v>0</v>
      </c>
      <c r="AZ43" s="64">
        <v>0</v>
      </c>
      <c r="BA43" s="64">
        <v>0</v>
      </c>
      <c r="BB43" s="64">
        <v>0</v>
      </c>
      <c r="BC43" s="64">
        <v>11921.0872</v>
      </c>
      <c r="BD43" s="64">
        <v>638.24800000000005</v>
      </c>
      <c r="BE43" s="64">
        <v>1500</v>
      </c>
      <c r="BF43" s="64">
        <v>0</v>
      </c>
      <c r="BG43" s="64">
        <v>0</v>
      </c>
      <c r="BH43" s="64">
        <v>0</v>
      </c>
      <c r="BI43" s="64">
        <v>0</v>
      </c>
      <c r="BJ43" s="64">
        <v>0</v>
      </c>
      <c r="BK43" s="64">
        <v>-6000</v>
      </c>
      <c r="BL43" s="64">
        <v>0</v>
      </c>
      <c r="BM43" s="64">
        <v>0</v>
      </c>
      <c r="BN43" s="64">
        <v>0</v>
      </c>
    </row>
    <row r="44" spans="1:66" s="65" customFormat="1" ht="18.75" customHeight="1" x14ac:dyDescent="0.2">
      <c r="A44" s="59">
        <v>35</v>
      </c>
      <c r="B44" s="66" t="s">
        <v>116</v>
      </c>
      <c r="C44" s="64">
        <f t="shared" si="0"/>
        <v>42548.537899999996</v>
      </c>
      <c r="D44" s="64">
        <f t="shared" si="1"/>
        <v>7602.6203999999998</v>
      </c>
      <c r="E44" s="64">
        <f t="shared" si="2"/>
        <v>31999.5</v>
      </c>
      <c r="F44" s="64">
        <f t="shared" si="3"/>
        <v>5645.0483999999997</v>
      </c>
      <c r="G44" s="64">
        <f t="shared" si="4"/>
        <v>10549.037899999999</v>
      </c>
      <c r="H44" s="64">
        <f t="shared" si="5"/>
        <v>1957.5720000000001</v>
      </c>
      <c r="I44" s="64">
        <v>16300</v>
      </c>
      <c r="J44" s="64">
        <v>3164.672</v>
      </c>
      <c r="K44" s="64">
        <v>0</v>
      </c>
      <c r="L44" s="64">
        <v>0</v>
      </c>
      <c r="M44" s="64">
        <v>13153.5</v>
      </c>
      <c r="N44" s="64">
        <v>2334.3764000000001</v>
      </c>
      <c r="O44" s="64">
        <v>1600</v>
      </c>
      <c r="P44" s="64">
        <v>687.23450000000003</v>
      </c>
      <c r="Q44" s="64">
        <v>2025</v>
      </c>
      <c r="R44" s="64">
        <v>332.08100000000002</v>
      </c>
      <c r="S44" s="64">
        <v>572.5</v>
      </c>
      <c r="T44" s="64">
        <v>133.5239</v>
      </c>
      <c r="U44" s="64">
        <v>0</v>
      </c>
      <c r="V44" s="64">
        <v>0</v>
      </c>
      <c r="W44" s="64">
        <v>4241</v>
      </c>
      <c r="X44" s="64">
        <v>994.2</v>
      </c>
      <c r="Y44" s="64">
        <v>2750</v>
      </c>
      <c r="Z44" s="64">
        <v>396</v>
      </c>
      <c r="AA44" s="64">
        <v>1300</v>
      </c>
      <c r="AB44" s="64">
        <v>25</v>
      </c>
      <c r="AC44" s="64">
        <v>2050</v>
      </c>
      <c r="AD44" s="64">
        <v>102.337</v>
      </c>
      <c r="AE44" s="64">
        <v>0</v>
      </c>
      <c r="AF44" s="64">
        <v>0</v>
      </c>
      <c r="AG44" s="64">
        <v>0</v>
      </c>
      <c r="AH44" s="64">
        <v>0</v>
      </c>
      <c r="AI44" s="64">
        <v>0</v>
      </c>
      <c r="AJ44" s="64">
        <v>0</v>
      </c>
      <c r="AK44" s="64">
        <v>0</v>
      </c>
      <c r="AL44" s="64">
        <v>0</v>
      </c>
      <c r="AM44" s="64">
        <v>0</v>
      </c>
      <c r="AN44" s="64">
        <v>0</v>
      </c>
      <c r="AO44" s="64">
        <v>1050</v>
      </c>
      <c r="AP44" s="64">
        <v>90</v>
      </c>
      <c r="AQ44" s="64">
        <f t="shared" si="6"/>
        <v>4305.0378999999994</v>
      </c>
      <c r="AR44" s="64">
        <f t="shared" si="7"/>
        <v>56</v>
      </c>
      <c r="AS44" s="64">
        <v>1496</v>
      </c>
      <c r="AT44" s="64">
        <v>56</v>
      </c>
      <c r="AU44" s="64">
        <v>2809.0378999999998</v>
      </c>
      <c r="AV44" s="64">
        <v>0</v>
      </c>
      <c r="AW44" s="64">
        <v>1176</v>
      </c>
      <c r="AX44" s="64">
        <v>0</v>
      </c>
      <c r="AY44" s="64">
        <v>2809.0378999999998</v>
      </c>
      <c r="AZ44" s="64">
        <v>0</v>
      </c>
      <c r="BA44" s="64">
        <v>0</v>
      </c>
      <c r="BB44" s="64">
        <v>0</v>
      </c>
      <c r="BC44" s="64">
        <v>25040</v>
      </c>
      <c r="BD44" s="64">
        <v>5043.34</v>
      </c>
      <c r="BE44" s="64">
        <v>2700</v>
      </c>
      <c r="BF44" s="64">
        <v>0</v>
      </c>
      <c r="BG44" s="64">
        <v>0</v>
      </c>
      <c r="BH44" s="64">
        <v>0</v>
      </c>
      <c r="BI44" s="64">
        <v>0</v>
      </c>
      <c r="BJ44" s="64">
        <v>0</v>
      </c>
      <c r="BK44" s="64">
        <v>-20000</v>
      </c>
      <c r="BL44" s="64">
        <v>-3085.768</v>
      </c>
      <c r="BM44" s="64">
        <v>0</v>
      </c>
      <c r="BN44" s="64">
        <v>0</v>
      </c>
    </row>
    <row r="45" spans="1:66" s="65" customFormat="1" ht="18.75" customHeight="1" x14ac:dyDescent="0.2">
      <c r="A45" s="59">
        <v>36</v>
      </c>
      <c r="B45" s="66" t="s">
        <v>117</v>
      </c>
      <c r="C45" s="64">
        <f t="shared" si="0"/>
        <v>202576.8248</v>
      </c>
      <c r="D45" s="64">
        <f t="shared" si="1"/>
        <v>40973.842900000003</v>
      </c>
      <c r="E45" s="64">
        <f t="shared" si="2"/>
        <v>199464.0447</v>
      </c>
      <c r="F45" s="64">
        <f t="shared" si="3"/>
        <v>39137.321100000001</v>
      </c>
      <c r="G45" s="64">
        <f t="shared" si="4"/>
        <v>3112.7800999999999</v>
      </c>
      <c r="H45" s="64">
        <f t="shared" si="5"/>
        <v>1836.5218000000002</v>
      </c>
      <c r="I45" s="64">
        <v>36100</v>
      </c>
      <c r="J45" s="64">
        <v>9173.9459999999999</v>
      </c>
      <c r="K45" s="64">
        <v>0</v>
      </c>
      <c r="L45" s="64">
        <v>0</v>
      </c>
      <c r="M45" s="64">
        <v>11553.0447</v>
      </c>
      <c r="N45" s="64">
        <v>2402.9461000000001</v>
      </c>
      <c r="O45" s="64">
        <v>3000</v>
      </c>
      <c r="P45" s="64">
        <v>1810.0650000000001</v>
      </c>
      <c r="Q45" s="64">
        <v>100</v>
      </c>
      <c r="R45" s="64">
        <v>0</v>
      </c>
      <c r="S45" s="64">
        <v>400</v>
      </c>
      <c r="T45" s="64">
        <v>47.881</v>
      </c>
      <c r="U45" s="64">
        <v>0</v>
      </c>
      <c r="V45" s="64">
        <v>0</v>
      </c>
      <c r="W45" s="64">
        <v>1750</v>
      </c>
      <c r="X45" s="64">
        <v>140</v>
      </c>
      <c r="Y45" s="64">
        <v>500</v>
      </c>
      <c r="Z45" s="64">
        <v>140</v>
      </c>
      <c r="AA45" s="64">
        <v>760</v>
      </c>
      <c r="AB45" s="64">
        <v>0</v>
      </c>
      <c r="AC45" s="64">
        <v>2800</v>
      </c>
      <c r="AD45" s="64">
        <v>320.00009999999997</v>
      </c>
      <c r="AE45" s="64">
        <v>0</v>
      </c>
      <c r="AF45" s="64">
        <v>0</v>
      </c>
      <c r="AG45" s="64">
        <v>1200</v>
      </c>
      <c r="AH45" s="64">
        <v>140</v>
      </c>
      <c r="AI45" s="64">
        <v>1200</v>
      </c>
      <c r="AJ45" s="64">
        <v>140</v>
      </c>
      <c r="AK45" s="64">
        <v>141211</v>
      </c>
      <c r="AL45" s="64">
        <v>26590.429</v>
      </c>
      <c r="AM45" s="64">
        <v>141211</v>
      </c>
      <c r="AN45" s="64">
        <v>26590.429</v>
      </c>
      <c r="AO45" s="64">
        <v>4000</v>
      </c>
      <c r="AP45" s="64">
        <v>830</v>
      </c>
      <c r="AQ45" s="64">
        <f t="shared" si="6"/>
        <v>5400</v>
      </c>
      <c r="AR45" s="64">
        <f t="shared" si="7"/>
        <v>0</v>
      </c>
      <c r="AS45" s="64">
        <v>5400</v>
      </c>
      <c r="AT45" s="64">
        <v>0</v>
      </c>
      <c r="AU45" s="64">
        <v>0</v>
      </c>
      <c r="AV45" s="64">
        <v>0</v>
      </c>
      <c r="AW45" s="64">
        <v>5000</v>
      </c>
      <c r="AX45" s="64">
        <v>0</v>
      </c>
      <c r="AY45" s="64">
        <v>0</v>
      </c>
      <c r="AZ45" s="64">
        <v>0</v>
      </c>
      <c r="BA45" s="64">
        <v>0</v>
      </c>
      <c r="BB45" s="64">
        <v>0</v>
      </c>
      <c r="BC45" s="64">
        <v>6362.7800999999999</v>
      </c>
      <c r="BD45" s="64">
        <v>3133.4688000000001</v>
      </c>
      <c r="BE45" s="64">
        <v>1750</v>
      </c>
      <c r="BF45" s="64">
        <v>0</v>
      </c>
      <c r="BG45" s="64">
        <v>0</v>
      </c>
      <c r="BH45" s="64">
        <v>0</v>
      </c>
      <c r="BI45" s="64">
        <v>0</v>
      </c>
      <c r="BJ45" s="64">
        <v>-1296.9469999999999</v>
      </c>
      <c r="BK45" s="64">
        <v>-5000</v>
      </c>
      <c r="BL45" s="64">
        <v>0</v>
      </c>
      <c r="BM45" s="64">
        <v>0</v>
      </c>
      <c r="BN45" s="64">
        <v>0</v>
      </c>
    </row>
    <row r="46" spans="1:66" s="65" customFormat="1" ht="18.75" customHeight="1" x14ac:dyDescent="0.2">
      <c r="A46" s="59">
        <v>37</v>
      </c>
      <c r="B46" s="66" t="s">
        <v>118</v>
      </c>
      <c r="C46" s="64">
        <f t="shared" si="0"/>
        <v>85759.300100000008</v>
      </c>
      <c r="D46" s="64">
        <f t="shared" si="1"/>
        <v>15856.493</v>
      </c>
      <c r="E46" s="64">
        <f t="shared" si="2"/>
        <v>54044.800000000003</v>
      </c>
      <c r="F46" s="64">
        <f t="shared" si="3"/>
        <v>11777.929</v>
      </c>
      <c r="G46" s="64">
        <f t="shared" si="4"/>
        <v>31714.500100000005</v>
      </c>
      <c r="H46" s="64">
        <f t="shared" si="5"/>
        <v>4078.5640000000003</v>
      </c>
      <c r="I46" s="64">
        <v>19362.099999999999</v>
      </c>
      <c r="J46" s="64">
        <v>4883.973</v>
      </c>
      <c r="K46" s="64">
        <v>0</v>
      </c>
      <c r="L46" s="64">
        <v>0</v>
      </c>
      <c r="M46" s="64">
        <v>7718.7</v>
      </c>
      <c r="N46" s="64">
        <v>1313.9559999999999</v>
      </c>
      <c r="O46" s="64">
        <v>1250</v>
      </c>
      <c r="P46" s="64">
        <v>442.70499999999998</v>
      </c>
      <c r="Q46" s="64">
        <v>3060</v>
      </c>
      <c r="R46" s="64">
        <v>429.48899999999998</v>
      </c>
      <c r="S46" s="64">
        <v>300</v>
      </c>
      <c r="T46" s="64">
        <v>77.962000000000003</v>
      </c>
      <c r="U46" s="64">
        <v>0</v>
      </c>
      <c r="V46" s="64">
        <v>0</v>
      </c>
      <c r="W46" s="64">
        <v>1001.7</v>
      </c>
      <c r="X46" s="64">
        <v>227.8</v>
      </c>
      <c r="Y46" s="64">
        <v>366.7</v>
      </c>
      <c r="Z46" s="64">
        <v>110</v>
      </c>
      <c r="AA46" s="64">
        <v>50</v>
      </c>
      <c r="AB46" s="64">
        <v>0</v>
      </c>
      <c r="AC46" s="64">
        <v>250</v>
      </c>
      <c r="AD46" s="64">
        <v>76</v>
      </c>
      <c r="AE46" s="64">
        <v>0</v>
      </c>
      <c r="AF46" s="64">
        <v>0</v>
      </c>
      <c r="AG46" s="64">
        <v>0</v>
      </c>
      <c r="AH46" s="64">
        <v>0</v>
      </c>
      <c r="AI46" s="64">
        <v>0</v>
      </c>
      <c r="AJ46" s="64">
        <v>0</v>
      </c>
      <c r="AK46" s="64">
        <v>24630</v>
      </c>
      <c r="AL46" s="64">
        <v>5446</v>
      </c>
      <c r="AM46" s="64">
        <v>24630</v>
      </c>
      <c r="AN46" s="64">
        <v>5446</v>
      </c>
      <c r="AO46" s="64">
        <v>300</v>
      </c>
      <c r="AP46" s="64">
        <v>40</v>
      </c>
      <c r="AQ46" s="64">
        <f t="shared" si="6"/>
        <v>2034</v>
      </c>
      <c r="AR46" s="64">
        <f t="shared" si="7"/>
        <v>94</v>
      </c>
      <c r="AS46" s="64">
        <v>2034</v>
      </c>
      <c r="AT46" s="64">
        <v>94</v>
      </c>
      <c r="AU46" s="64">
        <v>0</v>
      </c>
      <c r="AV46" s="64">
        <v>0</v>
      </c>
      <c r="AW46" s="64">
        <v>1934</v>
      </c>
      <c r="AX46" s="64">
        <v>0</v>
      </c>
      <c r="AY46" s="64">
        <v>0</v>
      </c>
      <c r="AZ46" s="64">
        <v>0</v>
      </c>
      <c r="BA46" s="64">
        <v>0</v>
      </c>
      <c r="BB46" s="64">
        <v>0</v>
      </c>
      <c r="BC46" s="64">
        <v>86391.000100000005</v>
      </c>
      <c r="BD46" s="64">
        <v>5958</v>
      </c>
      <c r="BE46" s="64">
        <v>2050</v>
      </c>
      <c r="BF46" s="64">
        <v>0</v>
      </c>
      <c r="BG46" s="64">
        <v>0</v>
      </c>
      <c r="BH46" s="64">
        <v>0</v>
      </c>
      <c r="BI46" s="64">
        <v>-13726.5</v>
      </c>
      <c r="BJ46" s="64">
        <v>-520</v>
      </c>
      <c r="BK46" s="64">
        <v>-43000</v>
      </c>
      <c r="BL46" s="64">
        <v>-1359.4359999999999</v>
      </c>
      <c r="BM46" s="64">
        <v>0</v>
      </c>
      <c r="BN46" s="64">
        <v>0</v>
      </c>
    </row>
    <row r="47" spans="1:66" s="65" customFormat="1" ht="18.75" customHeight="1" x14ac:dyDescent="0.2">
      <c r="A47" s="59">
        <v>38</v>
      </c>
      <c r="B47" s="66" t="s">
        <v>119</v>
      </c>
      <c r="C47" s="64">
        <f t="shared" si="0"/>
        <v>314339.07929999998</v>
      </c>
      <c r="D47" s="64">
        <f t="shared" si="1"/>
        <v>59840.261400000003</v>
      </c>
      <c r="E47" s="64">
        <f t="shared" si="2"/>
        <v>306985.73450000002</v>
      </c>
      <c r="F47" s="64">
        <f t="shared" si="3"/>
        <v>64501.921400000007</v>
      </c>
      <c r="G47" s="64">
        <f t="shared" si="4"/>
        <v>7353.3447999999917</v>
      </c>
      <c r="H47" s="64">
        <f t="shared" si="5"/>
        <v>-4661.66</v>
      </c>
      <c r="I47" s="64">
        <v>97500</v>
      </c>
      <c r="J47" s="64">
        <v>22881.733</v>
      </c>
      <c r="K47" s="64">
        <v>0</v>
      </c>
      <c r="L47" s="64">
        <v>0</v>
      </c>
      <c r="M47" s="64">
        <v>56216</v>
      </c>
      <c r="N47" s="64">
        <v>10282.2384</v>
      </c>
      <c r="O47" s="64">
        <v>14000</v>
      </c>
      <c r="P47" s="64">
        <v>5171.2775000000001</v>
      </c>
      <c r="Q47" s="64">
        <v>3160</v>
      </c>
      <c r="R47" s="64">
        <v>360.35</v>
      </c>
      <c r="S47" s="64">
        <v>896</v>
      </c>
      <c r="T47" s="64">
        <v>218.45089999999999</v>
      </c>
      <c r="U47" s="64">
        <v>300</v>
      </c>
      <c r="V47" s="64">
        <v>0</v>
      </c>
      <c r="W47" s="64">
        <v>8770</v>
      </c>
      <c r="X47" s="64">
        <v>1008.3</v>
      </c>
      <c r="Y47" s="64">
        <v>3970</v>
      </c>
      <c r="Z47" s="64">
        <v>338.2</v>
      </c>
      <c r="AA47" s="64">
        <v>8550</v>
      </c>
      <c r="AB47" s="64">
        <v>635.70000000000005</v>
      </c>
      <c r="AC47" s="64">
        <v>19000</v>
      </c>
      <c r="AD47" s="64">
        <v>2478.16</v>
      </c>
      <c r="AE47" s="64">
        <v>0</v>
      </c>
      <c r="AF47" s="64">
        <v>0</v>
      </c>
      <c r="AG47" s="64">
        <v>0</v>
      </c>
      <c r="AH47" s="64">
        <v>0</v>
      </c>
      <c r="AI47" s="64">
        <v>0</v>
      </c>
      <c r="AJ47" s="64">
        <v>0</v>
      </c>
      <c r="AK47" s="64">
        <v>127875</v>
      </c>
      <c r="AL47" s="64">
        <v>29520.45</v>
      </c>
      <c r="AM47" s="64">
        <v>127875</v>
      </c>
      <c r="AN47" s="64">
        <v>29520.45</v>
      </c>
      <c r="AO47" s="64">
        <v>5500</v>
      </c>
      <c r="AP47" s="64">
        <v>1730</v>
      </c>
      <c r="AQ47" s="64">
        <f t="shared" si="6"/>
        <v>19894.734499999999</v>
      </c>
      <c r="AR47" s="64">
        <f t="shared" si="7"/>
        <v>87.5</v>
      </c>
      <c r="AS47" s="64">
        <v>19894.734499999999</v>
      </c>
      <c r="AT47" s="64">
        <v>87.5</v>
      </c>
      <c r="AU47" s="64">
        <v>0</v>
      </c>
      <c r="AV47" s="64">
        <v>0</v>
      </c>
      <c r="AW47" s="64">
        <v>18254.734499999999</v>
      </c>
      <c r="AX47" s="64">
        <v>0</v>
      </c>
      <c r="AY47" s="64">
        <v>0</v>
      </c>
      <c r="AZ47" s="64">
        <v>0</v>
      </c>
      <c r="BA47" s="64">
        <v>0</v>
      </c>
      <c r="BB47" s="64">
        <v>0</v>
      </c>
      <c r="BC47" s="64">
        <v>60853.344799999999</v>
      </c>
      <c r="BD47" s="64">
        <v>0</v>
      </c>
      <c r="BE47" s="64">
        <v>6500</v>
      </c>
      <c r="BF47" s="64">
        <v>895</v>
      </c>
      <c r="BG47" s="64">
        <v>0</v>
      </c>
      <c r="BH47" s="64">
        <v>0</v>
      </c>
      <c r="BI47" s="64">
        <v>0</v>
      </c>
      <c r="BJ47" s="64">
        <v>0</v>
      </c>
      <c r="BK47" s="64">
        <v>-60000</v>
      </c>
      <c r="BL47" s="64">
        <v>-5556.66</v>
      </c>
      <c r="BM47" s="64">
        <v>0</v>
      </c>
      <c r="BN47" s="64">
        <v>0</v>
      </c>
    </row>
    <row r="48" spans="1:66" s="65" customFormat="1" ht="18.75" customHeight="1" x14ac:dyDescent="0.2">
      <c r="A48" s="59">
        <v>39</v>
      </c>
      <c r="B48" s="66" t="s">
        <v>120</v>
      </c>
      <c r="C48" s="64">
        <f t="shared" si="0"/>
        <v>170132.62030000001</v>
      </c>
      <c r="D48" s="64">
        <f t="shared" si="1"/>
        <v>25719.2291</v>
      </c>
      <c r="E48" s="64">
        <f t="shared" si="2"/>
        <v>150781.20000000001</v>
      </c>
      <c r="F48" s="64">
        <f t="shared" si="3"/>
        <v>26084.315900000001</v>
      </c>
      <c r="G48" s="64">
        <f t="shared" si="4"/>
        <v>19351.420299999998</v>
      </c>
      <c r="H48" s="64">
        <f t="shared" si="5"/>
        <v>-365.08679999999998</v>
      </c>
      <c r="I48" s="64">
        <v>47900</v>
      </c>
      <c r="J48" s="64">
        <v>10340.44</v>
      </c>
      <c r="K48" s="64">
        <v>0</v>
      </c>
      <c r="L48" s="64">
        <v>0</v>
      </c>
      <c r="M48" s="64">
        <v>29537.4</v>
      </c>
      <c r="N48" s="64">
        <v>2192.6939000000002</v>
      </c>
      <c r="O48" s="64">
        <v>3200</v>
      </c>
      <c r="P48" s="64">
        <v>499.9196</v>
      </c>
      <c r="Q48" s="64">
        <v>50</v>
      </c>
      <c r="R48" s="64">
        <v>7.9722999999999997</v>
      </c>
      <c r="S48" s="64">
        <v>50</v>
      </c>
      <c r="T48" s="64">
        <v>0</v>
      </c>
      <c r="U48" s="64">
        <v>0</v>
      </c>
      <c r="V48" s="64">
        <v>0</v>
      </c>
      <c r="W48" s="64">
        <v>13208</v>
      </c>
      <c r="X48" s="64">
        <v>1174.8019999999999</v>
      </c>
      <c r="Y48" s="64">
        <v>11850</v>
      </c>
      <c r="Z48" s="64">
        <v>1059.8019999999999</v>
      </c>
      <c r="AA48" s="64">
        <v>8140</v>
      </c>
      <c r="AB48" s="64">
        <v>0</v>
      </c>
      <c r="AC48" s="64">
        <v>3549.4</v>
      </c>
      <c r="AD48" s="64">
        <v>435</v>
      </c>
      <c r="AE48" s="64">
        <v>0</v>
      </c>
      <c r="AF48" s="64">
        <v>0</v>
      </c>
      <c r="AG48" s="64">
        <v>0</v>
      </c>
      <c r="AH48" s="64">
        <v>0</v>
      </c>
      <c r="AI48" s="64">
        <v>0</v>
      </c>
      <c r="AJ48" s="64">
        <v>0</v>
      </c>
      <c r="AK48" s="64">
        <v>47493.8</v>
      </c>
      <c r="AL48" s="64">
        <v>12016.182000000001</v>
      </c>
      <c r="AM48" s="64">
        <v>47493.8</v>
      </c>
      <c r="AN48" s="64">
        <v>12016.182000000001</v>
      </c>
      <c r="AO48" s="64">
        <v>8700</v>
      </c>
      <c r="AP48" s="64">
        <v>1535</v>
      </c>
      <c r="AQ48" s="64">
        <f t="shared" si="6"/>
        <v>17150</v>
      </c>
      <c r="AR48" s="64">
        <f t="shared" si="7"/>
        <v>0</v>
      </c>
      <c r="AS48" s="64">
        <v>17150</v>
      </c>
      <c r="AT48" s="64">
        <v>0</v>
      </c>
      <c r="AU48" s="64">
        <v>0</v>
      </c>
      <c r="AV48" s="64">
        <v>0</v>
      </c>
      <c r="AW48" s="64">
        <v>17000</v>
      </c>
      <c r="AX48" s="64">
        <v>0</v>
      </c>
      <c r="AY48" s="64">
        <v>0</v>
      </c>
      <c r="AZ48" s="64">
        <v>0</v>
      </c>
      <c r="BA48" s="64">
        <v>0</v>
      </c>
      <c r="BB48" s="64">
        <v>0</v>
      </c>
      <c r="BC48" s="64">
        <v>159500</v>
      </c>
      <c r="BD48" s="64">
        <v>0</v>
      </c>
      <c r="BE48" s="64">
        <v>2750.3202999999999</v>
      </c>
      <c r="BF48" s="64">
        <v>0</v>
      </c>
      <c r="BG48" s="64">
        <v>0</v>
      </c>
      <c r="BH48" s="64">
        <v>0</v>
      </c>
      <c r="BI48" s="64">
        <v>0</v>
      </c>
      <c r="BJ48" s="64">
        <v>-365.08679999999998</v>
      </c>
      <c r="BK48" s="64">
        <v>-142898.9</v>
      </c>
      <c r="BL48" s="64">
        <v>0</v>
      </c>
      <c r="BM48" s="64">
        <v>0</v>
      </c>
      <c r="BN48" s="64">
        <v>0</v>
      </c>
    </row>
    <row r="49" spans="1:66" s="65" customFormat="1" ht="18.75" customHeight="1" x14ac:dyDescent="0.2">
      <c r="A49" s="59">
        <v>40</v>
      </c>
      <c r="B49" s="66" t="s">
        <v>121</v>
      </c>
      <c r="C49" s="64">
        <f t="shared" si="0"/>
        <v>149888.74489999999</v>
      </c>
      <c r="D49" s="64">
        <f t="shared" si="1"/>
        <v>22770.156599999998</v>
      </c>
      <c r="E49" s="64">
        <f t="shared" si="2"/>
        <v>131299.5</v>
      </c>
      <c r="F49" s="64">
        <f t="shared" si="3"/>
        <v>23621.046599999998</v>
      </c>
      <c r="G49" s="64">
        <f t="shared" si="4"/>
        <v>18589.244900000002</v>
      </c>
      <c r="H49" s="64">
        <f t="shared" si="5"/>
        <v>-850.8900000000001</v>
      </c>
      <c r="I49" s="64">
        <v>27250</v>
      </c>
      <c r="J49" s="64">
        <v>5280.6490000000003</v>
      </c>
      <c r="K49" s="64">
        <v>0</v>
      </c>
      <c r="L49" s="64">
        <v>0</v>
      </c>
      <c r="M49" s="64">
        <v>31140</v>
      </c>
      <c r="N49" s="64">
        <v>4840.9975999999997</v>
      </c>
      <c r="O49" s="64">
        <v>2500</v>
      </c>
      <c r="P49" s="64">
        <v>773.71839999999997</v>
      </c>
      <c r="Q49" s="64">
        <v>200</v>
      </c>
      <c r="R49" s="64">
        <v>57.6</v>
      </c>
      <c r="S49" s="64">
        <v>400</v>
      </c>
      <c r="T49" s="64">
        <v>61.207000000000001</v>
      </c>
      <c r="U49" s="64">
        <v>300</v>
      </c>
      <c r="V49" s="64">
        <v>0</v>
      </c>
      <c r="W49" s="64">
        <v>10450</v>
      </c>
      <c r="X49" s="64">
        <v>459.27699999999999</v>
      </c>
      <c r="Y49" s="64">
        <v>9100</v>
      </c>
      <c r="Z49" s="64">
        <v>313.67700000000002</v>
      </c>
      <c r="AA49" s="64">
        <v>5430</v>
      </c>
      <c r="AB49" s="64">
        <v>1365.9</v>
      </c>
      <c r="AC49" s="64">
        <v>5430</v>
      </c>
      <c r="AD49" s="64">
        <v>1971.1</v>
      </c>
      <c r="AE49" s="64">
        <v>0</v>
      </c>
      <c r="AF49" s="64">
        <v>0</v>
      </c>
      <c r="AG49" s="64">
        <v>0</v>
      </c>
      <c r="AH49" s="64">
        <v>0</v>
      </c>
      <c r="AI49" s="64">
        <v>0</v>
      </c>
      <c r="AJ49" s="64">
        <v>0</v>
      </c>
      <c r="AK49" s="64">
        <v>54442</v>
      </c>
      <c r="AL49" s="64">
        <v>12983.3</v>
      </c>
      <c r="AM49" s="64">
        <v>54442</v>
      </c>
      <c r="AN49" s="64">
        <v>12983.3</v>
      </c>
      <c r="AO49" s="64">
        <v>2600</v>
      </c>
      <c r="AP49" s="64">
        <v>410</v>
      </c>
      <c r="AQ49" s="64">
        <f t="shared" si="6"/>
        <v>15867.5</v>
      </c>
      <c r="AR49" s="64">
        <f t="shared" si="7"/>
        <v>106.1</v>
      </c>
      <c r="AS49" s="64">
        <v>15867.5</v>
      </c>
      <c r="AT49" s="64">
        <v>106.1</v>
      </c>
      <c r="AU49" s="64">
        <v>0</v>
      </c>
      <c r="AV49" s="64">
        <v>0</v>
      </c>
      <c r="AW49" s="64">
        <v>15267.5</v>
      </c>
      <c r="AX49" s="64">
        <v>0</v>
      </c>
      <c r="AY49" s="64">
        <v>0</v>
      </c>
      <c r="AZ49" s="64">
        <v>0</v>
      </c>
      <c r="BA49" s="64">
        <v>0</v>
      </c>
      <c r="BB49" s="64">
        <v>0</v>
      </c>
      <c r="BC49" s="64">
        <v>12089.2</v>
      </c>
      <c r="BD49" s="64">
        <v>0</v>
      </c>
      <c r="BE49" s="64">
        <v>8500.0449000000008</v>
      </c>
      <c r="BF49" s="64">
        <v>682.8</v>
      </c>
      <c r="BG49" s="64">
        <v>1000</v>
      </c>
      <c r="BH49" s="64">
        <v>0</v>
      </c>
      <c r="BI49" s="64">
        <v>0</v>
      </c>
      <c r="BJ49" s="64">
        <v>0</v>
      </c>
      <c r="BK49" s="64">
        <v>-3000</v>
      </c>
      <c r="BL49" s="64">
        <v>-1533.69</v>
      </c>
      <c r="BM49" s="64">
        <v>0</v>
      </c>
      <c r="BN49" s="64">
        <v>0</v>
      </c>
    </row>
    <row r="50" spans="1:66" s="65" customFormat="1" ht="18.75" customHeight="1" x14ac:dyDescent="0.2">
      <c r="A50" s="59">
        <v>41</v>
      </c>
      <c r="B50" s="66" t="s">
        <v>122</v>
      </c>
      <c r="C50" s="64">
        <f t="shared" si="0"/>
        <v>188484.42370000001</v>
      </c>
      <c r="D50" s="64">
        <f t="shared" si="1"/>
        <v>25838.176900000002</v>
      </c>
      <c r="E50" s="64">
        <f t="shared" si="2"/>
        <v>184569.9786</v>
      </c>
      <c r="F50" s="64">
        <f t="shared" si="3"/>
        <v>35536.644899999999</v>
      </c>
      <c r="G50" s="64">
        <f t="shared" si="4"/>
        <v>16914.445100000012</v>
      </c>
      <c r="H50" s="64">
        <f t="shared" si="5"/>
        <v>-9698.4679999999971</v>
      </c>
      <c r="I50" s="64">
        <v>49246.400000000001</v>
      </c>
      <c r="J50" s="64">
        <v>10210.066000000001</v>
      </c>
      <c r="K50" s="64">
        <v>0</v>
      </c>
      <c r="L50" s="64">
        <v>0</v>
      </c>
      <c r="M50" s="64">
        <v>34393.578600000001</v>
      </c>
      <c r="N50" s="64">
        <v>6241.5789000000004</v>
      </c>
      <c r="O50" s="64">
        <v>6200</v>
      </c>
      <c r="P50" s="64">
        <v>2219.7588999999998</v>
      </c>
      <c r="Q50" s="64">
        <v>1510.3779999999999</v>
      </c>
      <c r="R50" s="64">
        <v>0</v>
      </c>
      <c r="S50" s="64">
        <v>550</v>
      </c>
      <c r="T50" s="64">
        <v>68.284999999999997</v>
      </c>
      <c r="U50" s="64">
        <v>0</v>
      </c>
      <c r="V50" s="64">
        <v>0</v>
      </c>
      <c r="W50" s="64">
        <v>4026.4005999999999</v>
      </c>
      <c r="X50" s="64">
        <v>445.65</v>
      </c>
      <c r="Y50" s="64">
        <v>2815.0005999999998</v>
      </c>
      <c r="Z50" s="64">
        <v>0</v>
      </c>
      <c r="AA50" s="64">
        <v>2750</v>
      </c>
      <c r="AB50" s="64">
        <v>307.7</v>
      </c>
      <c r="AC50" s="64">
        <v>13526.8</v>
      </c>
      <c r="AD50" s="64">
        <v>2018.45</v>
      </c>
      <c r="AE50" s="64">
        <v>0</v>
      </c>
      <c r="AF50" s="64">
        <v>0</v>
      </c>
      <c r="AG50" s="64">
        <v>0</v>
      </c>
      <c r="AH50" s="64">
        <v>0</v>
      </c>
      <c r="AI50" s="64">
        <v>0</v>
      </c>
      <c r="AJ50" s="64">
        <v>0</v>
      </c>
      <c r="AK50" s="64">
        <v>76250</v>
      </c>
      <c r="AL50" s="64">
        <v>18650</v>
      </c>
      <c r="AM50" s="64">
        <v>75250</v>
      </c>
      <c r="AN50" s="64">
        <v>18650</v>
      </c>
      <c r="AO50" s="64">
        <v>1600</v>
      </c>
      <c r="AP50" s="64">
        <v>350</v>
      </c>
      <c r="AQ50" s="64">
        <f t="shared" si="6"/>
        <v>10080</v>
      </c>
      <c r="AR50" s="64">
        <f t="shared" si="7"/>
        <v>85</v>
      </c>
      <c r="AS50" s="64">
        <v>23080</v>
      </c>
      <c r="AT50" s="64">
        <v>85</v>
      </c>
      <c r="AU50" s="64">
        <v>0</v>
      </c>
      <c r="AV50" s="64">
        <v>0</v>
      </c>
      <c r="AW50" s="64">
        <v>22200</v>
      </c>
      <c r="AX50" s="64">
        <v>0</v>
      </c>
      <c r="AY50" s="64">
        <v>0</v>
      </c>
      <c r="AZ50" s="64">
        <v>0</v>
      </c>
      <c r="BA50" s="64">
        <v>13000</v>
      </c>
      <c r="BB50" s="64">
        <v>0</v>
      </c>
      <c r="BC50" s="64">
        <v>178919.44510000001</v>
      </c>
      <c r="BD50" s="64">
        <v>14245.45</v>
      </c>
      <c r="BE50" s="64">
        <v>22995</v>
      </c>
      <c r="BF50" s="64">
        <v>4242.45</v>
      </c>
      <c r="BG50" s="64">
        <v>0</v>
      </c>
      <c r="BH50" s="64">
        <v>0</v>
      </c>
      <c r="BI50" s="64">
        <v>0</v>
      </c>
      <c r="BJ50" s="64">
        <v>0</v>
      </c>
      <c r="BK50" s="64">
        <v>-185000</v>
      </c>
      <c r="BL50" s="64">
        <v>-28186.367999999999</v>
      </c>
      <c r="BM50" s="64">
        <v>0</v>
      </c>
      <c r="BN50" s="64">
        <v>0</v>
      </c>
    </row>
    <row r="51" spans="1:66" s="65" customFormat="1" ht="18.75" customHeight="1" x14ac:dyDescent="0.2">
      <c r="A51" s="59">
        <v>42</v>
      </c>
      <c r="B51" s="66" t="s">
        <v>123</v>
      </c>
      <c r="C51" s="64">
        <f t="shared" si="0"/>
        <v>17598.345700000002</v>
      </c>
      <c r="D51" s="64">
        <f t="shared" si="1"/>
        <v>4191.4616999999998</v>
      </c>
      <c r="E51" s="64">
        <f t="shared" si="2"/>
        <v>17455.345700000002</v>
      </c>
      <c r="F51" s="64">
        <f t="shared" si="3"/>
        <v>4191.4616999999998</v>
      </c>
      <c r="G51" s="64">
        <f t="shared" si="4"/>
        <v>143</v>
      </c>
      <c r="H51" s="64">
        <f t="shared" si="5"/>
        <v>0</v>
      </c>
      <c r="I51" s="64">
        <v>11367.3</v>
      </c>
      <c r="J51" s="64">
        <v>2242.7869999999998</v>
      </c>
      <c r="K51" s="64">
        <v>0</v>
      </c>
      <c r="L51" s="64">
        <v>0</v>
      </c>
      <c r="M51" s="64">
        <v>3338.6457</v>
      </c>
      <c r="N51" s="64">
        <v>648.67470000000003</v>
      </c>
      <c r="O51" s="64">
        <v>300</v>
      </c>
      <c r="P51" s="64">
        <v>128.01320000000001</v>
      </c>
      <c r="Q51" s="64">
        <v>971.5</v>
      </c>
      <c r="R51" s="64">
        <v>180.8135</v>
      </c>
      <c r="S51" s="64">
        <v>300</v>
      </c>
      <c r="T51" s="64">
        <v>39.548000000000002</v>
      </c>
      <c r="U51" s="64">
        <v>50</v>
      </c>
      <c r="V51" s="64">
        <v>0</v>
      </c>
      <c r="W51" s="64">
        <v>510</v>
      </c>
      <c r="X51" s="64">
        <v>51.8</v>
      </c>
      <c r="Y51" s="64">
        <v>330</v>
      </c>
      <c r="Z51" s="64">
        <v>0</v>
      </c>
      <c r="AA51" s="64">
        <v>250</v>
      </c>
      <c r="AB51" s="64">
        <v>121</v>
      </c>
      <c r="AC51" s="64">
        <v>807.14570000000003</v>
      </c>
      <c r="AD51" s="64">
        <v>127.5</v>
      </c>
      <c r="AE51" s="64">
        <v>0</v>
      </c>
      <c r="AF51" s="64">
        <v>0</v>
      </c>
      <c r="AG51" s="64">
        <v>0</v>
      </c>
      <c r="AH51" s="64">
        <v>0</v>
      </c>
      <c r="AI51" s="64">
        <v>0</v>
      </c>
      <c r="AJ51" s="64">
        <v>0</v>
      </c>
      <c r="AK51" s="64">
        <v>750</v>
      </c>
      <c r="AL51" s="64">
        <v>750</v>
      </c>
      <c r="AM51" s="64">
        <v>0</v>
      </c>
      <c r="AN51" s="64">
        <v>0</v>
      </c>
      <c r="AO51" s="64">
        <v>1349.4</v>
      </c>
      <c r="AP51" s="64">
        <v>550</v>
      </c>
      <c r="AQ51" s="64">
        <f t="shared" si="6"/>
        <v>650</v>
      </c>
      <c r="AR51" s="64">
        <f t="shared" si="7"/>
        <v>0</v>
      </c>
      <c r="AS51" s="64">
        <v>650</v>
      </c>
      <c r="AT51" s="64">
        <v>0</v>
      </c>
      <c r="AU51" s="64">
        <v>0</v>
      </c>
      <c r="AV51" s="64">
        <v>0</v>
      </c>
      <c r="AW51" s="64">
        <v>650</v>
      </c>
      <c r="AX51" s="64">
        <v>0</v>
      </c>
      <c r="AY51" s="64">
        <v>0</v>
      </c>
      <c r="AZ51" s="64">
        <v>0</v>
      </c>
      <c r="BA51" s="64">
        <v>0</v>
      </c>
      <c r="BB51" s="64">
        <v>0</v>
      </c>
      <c r="BC51" s="64">
        <v>143</v>
      </c>
      <c r="BD51" s="64">
        <v>0</v>
      </c>
      <c r="BE51" s="64">
        <v>0</v>
      </c>
      <c r="BF51" s="64">
        <v>0</v>
      </c>
      <c r="BG51" s="64">
        <v>0</v>
      </c>
      <c r="BH51" s="64">
        <v>0</v>
      </c>
      <c r="BI51" s="64">
        <v>0</v>
      </c>
      <c r="BJ51" s="64">
        <v>0</v>
      </c>
      <c r="BK51" s="64">
        <v>0</v>
      </c>
      <c r="BL51" s="64">
        <v>0</v>
      </c>
      <c r="BM51" s="64">
        <v>0</v>
      </c>
      <c r="BN51" s="64">
        <v>0</v>
      </c>
    </row>
    <row r="52" spans="1:66" s="68" customFormat="1" ht="18.75" customHeight="1" x14ac:dyDescent="0.2">
      <c r="A52" s="194"/>
      <c r="B52" s="195" t="s">
        <v>81</v>
      </c>
      <c r="C52" s="196">
        <f t="shared" si="0"/>
        <v>9671404.2182999998</v>
      </c>
      <c r="D52" s="196">
        <f t="shared" si="1"/>
        <v>1464637.2709000004</v>
      </c>
      <c r="E52" s="196">
        <f t="shared" si="2"/>
        <v>8402305.8192999996</v>
      </c>
      <c r="F52" s="196">
        <f t="shared" si="3"/>
        <v>1560197.5833000003</v>
      </c>
      <c r="G52" s="196">
        <f t="shared" si="4"/>
        <v>1380468.7990000001</v>
      </c>
      <c r="H52" s="196">
        <f t="shared" si="5"/>
        <v>-90060.312400000024</v>
      </c>
      <c r="I52" s="196">
        <v>2156007.0465000002</v>
      </c>
      <c r="J52" s="196">
        <v>452380.22700000001</v>
      </c>
      <c r="K52" s="196">
        <v>0</v>
      </c>
      <c r="L52" s="196">
        <v>0</v>
      </c>
      <c r="M52" s="196">
        <v>1257404.1383</v>
      </c>
      <c r="N52" s="196">
        <v>217367.74470000001</v>
      </c>
      <c r="O52" s="196">
        <v>223285.9</v>
      </c>
      <c r="P52" s="196">
        <v>78612.842699999994</v>
      </c>
      <c r="Q52" s="196">
        <v>139347.878</v>
      </c>
      <c r="R52" s="196">
        <v>21700.460899999998</v>
      </c>
      <c r="S52" s="196">
        <v>37314.800000000003</v>
      </c>
      <c r="T52" s="196">
        <v>5637.3037999999997</v>
      </c>
      <c r="U52" s="196">
        <v>9810</v>
      </c>
      <c r="V52" s="196">
        <v>286.39999999999998</v>
      </c>
      <c r="W52" s="196">
        <v>254050.10060000001</v>
      </c>
      <c r="X52" s="196">
        <v>26980.009699999999</v>
      </c>
      <c r="Y52" s="196">
        <v>184048.80059999999</v>
      </c>
      <c r="Z52" s="196">
        <v>15767.154</v>
      </c>
      <c r="AA52" s="196">
        <v>193612.05859999999</v>
      </c>
      <c r="AB52" s="196">
        <v>20324.472000000002</v>
      </c>
      <c r="AC52" s="196">
        <v>288465.25640000001</v>
      </c>
      <c r="AD52" s="196">
        <v>46547.249400000001</v>
      </c>
      <c r="AE52" s="196">
        <v>0</v>
      </c>
      <c r="AF52" s="196">
        <v>0</v>
      </c>
      <c r="AG52" s="196">
        <v>3326391.3</v>
      </c>
      <c r="AH52" s="196">
        <v>602629.90760000004</v>
      </c>
      <c r="AI52" s="196">
        <v>3323191.3</v>
      </c>
      <c r="AJ52" s="196">
        <v>601629.90760000004</v>
      </c>
      <c r="AK52" s="196">
        <v>998537.5</v>
      </c>
      <c r="AL52" s="196">
        <v>244894.628</v>
      </c>
      <c r="AM52" s="196">
        <v>898117.5</v>
      </c>
      <c r="AN52" s="196">
        <v>201860.628</v>
      </c>
      <c r="AO52" s="196">
        <v>163759.70000000001</v>
      </c>
      <c r="AP52" s="196">
        <v>31909.955000000002</v>
      </c>
      <c r="AQ52" s="196">
        <f t="shared" si="6"/>
        <v>439644.77240000002</v>
      </c>
      <c r="AR52" s="196">
        <f t="shared" si="7"/>
        <v>5515.1209999999992</v>
      </c>
      <c r="AS52" s="196">
        <v>500206.13449999999</v>
      </c>
      <c r="AT52" s="196">
        <v>11015.120999999999</v>
      </c>
      <c r="AU52" s="196">
        <v>50809.037900000003</v>
      </c>
      <c r="AV52" s="196">
        <v>0</v>
      </c>
      <c r="AW52" s="196">
        <v>433769.63449999999</v>
      </c>
      <c r="AX52" s="196">
        <v>5500</v>
      </c>
      <c r="AY52" s="196">
        <v>50809.037900000003</v>
      </c>
      <c r="AZ52" s="196">
        <v>0</v>
      </c>
      <c r="BA52" s="196">
        <v>111370.4</v>
      </c>
      <c r="BB52" s="196">
        <v>5500</v>
      </c>
      <c r="BC52" s="196">
        <v>2164556.7647000002</v>
      </c>
      <c r="BD52" s="196">
        <v>97361.1682</v>
      </c>
      <c r="BE52" s="196">
        <v>493974.8224</v>
      </c>
      <c r="BF52" s="196">
        <v>45892.578999999998</v>
      </c>
      <c r="BG52" s="196">
        <v>3400</v>
      </c>
      <c r="BH52" s="196">
        <v>0</v>
      </c>
      <c r="BI52" s="196">
        <v>-74351.5</v>
      </c>
      <c r="BJ52" s="196">
        <v>-8164.7867999999999</v>
      </c>
      <c r="BK52" s="196">
        <v>-1257920.3259999999</v>
      </c>
      <c r="BL52" s="196">
        <v>-225149.27280000001</v>
      </c>
      <c r="BM52" s="196">
        <v>0</v>
      </c>
      <c r="BN52" s="196">
        <v>0</v>
      </c>
    </row>
  </sheetData>
  <protectedRanges>
    <protectedRange sqref="AS10:BN52" name="Range3"/>
    <protectedRange sqref="B10:B52" name="Range1"/>
    <protectedRange sqref="I10:AP52" name="Range2"/>
  </protectedRanges>
  <mergeCells count="50">
    <mergeCell ref="A2:H2"/>
    <mergeCell ref="A3:A8"/>
    <mergeCell ref="B3:B8"/>
    <mergeCell ref="C3:H6"/>
    <mergeCell ref="I3:BB3"/>
    <mergeCell ref="AM6:AN6"/>
    <mergeCell ref="AO6:AP7"/>
    <mergeCell ref="AQ6:AV6"/>
    <mergeCell ref="AW6:BB6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M6:N7"/>
    <mergeCell ref="O6:AD6"/>
    <mergeCell ref="AE6:AF7"/>
    <mergeCell ref="AG6:AH7"/>
    <mergeCell ref="AI6:AJ6"/>
    <mergeCell ref="AK6:AL7"/>
    <mergeCell ref="O7:P7"/>
    <mergeCell ref="Q7:R7"/>
    <mergeCell ref="S7:T7"/>
    <mergeCell ref="U7:V7"/>
    <mergeCell ref="AY7:AZ7"/>
    <mergeCell ref="AQ7:AR7"/>
    <mergeCell ref="AS7:AT7"/>
    <mergeCell ref="AU7:AV7"/>
    <mergeCell ref="AW7:AX7"/>
    <mergeCell ref="C7:D7"/>
    <mergeCell ref="E7:F7"/>
    <mergeCell ref="G7:H7"/>
    <mergeCell ref="I7:J7"/>
    <mergeCell ref="K7:L7"/>
    <mergeCell ref="BK7:BL7"/>
    <mergeCell ref="BM7:BN7"/>
    <mergeCell ref="W7:X7"/>
    <mergeCell ref="Y7:Z7"/>
    <mergeCell ref="AA7:AB7"/>
    <mergeCell ref="AC7:AD7"/>
    <mergeCell ref="AI7:AJ7"/>
    <mergeCell ref="AM7:AN7"/>
    <mergeCell ref="BE6:BF7"/>
    <mergeCell ref="BA7:BB7"/>
    <mergeCell ref="BC6:B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Caxs gorcarnakan</vt:lpstr>
      <vt:lpstr>Caxser</vt:lpstr>
      <vt:lpstr>tntesagitakan</vt:lpstr>
      <vt:lpstr>'Caxs gorcarnakan'!Print_Titles</vt:lpstr>
      <vt:lpstr>Caxser!Print_Titles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Siranush Badishyan</cp:lastModifiedBy>
  <cp:lastPrinted>2012-02-27T08:21:58Z</cp:lastPrinted>
  <dcterms:created xsi:type="dcterms:W3CDTF">2002-03-15T09:46:46Z</dcterms:created>
  <dcterms:modified xsi:type="dcterms:W3CDTF">2019-04-11T11:57:35Z</dcterms:modified>
</cp:coreProperties>
</file>